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40" tabRatio="922" activeTab="0"/>
  </bookViews>
  <sheets>
    <sheet name="zayavlenie" sheetId="1" r:id="rId1"/>
    <sheet name="Приложение 1" sheetId="2" r:id="rId2"/>
    <sheet name="Приложение 1.1" sheetId="3" r:id="rId3"/>
    <sheet name="Приложение 2 " sheetId="4" r:id="rId4"/>
    <sheet name="Прилиложение 3.1" sheetId="5" r:id="rId5"/>
    <sheet name="Приложение 3.2 " sheetId="6" r:id="rId6"/>
    <sheet name="Приложение 4" sheetId="7" r:id="rId7"/>
    <sheet name="Приложение 5" sheetId="8" r:id="rId8"/>
  </sheets>
  <definedNames>
    <definedName name="OLE_LINK1" localSheetId="0">'zayavlenie'!$B$252</definedName>
    <definedName name="_xlnm.Print_Area" localSheetId="0">'zayavlenie'!$A$1:$J$309</definedName>
    <definedName name="_xlnm.Print_Area" localSheetId="4">'Прилиложение 3.1'!$A$1:$I$241</definedName>
    <definedName name="_xlnm.Print_Area" localSheetId="1">'Приложение 1'!$A$1:$H$82</definedName>
    <definedName name="_xlnm.Print_Area" localSheetId="3">'Приложение 2 '!$A$1:$M$116</definedName>
    <definedName name="_xlnm.Print_Area" localSheetId="5">'Приложение 3.2 '!$A$1:$K$95</definedName>
  </definedNames>
  <calcPr fullCalcOnLoad="1"/>
</workbook>
</file>

<file path=xl/sharedStrings.xml><?xml version="1.0" encoding="utf-8"?>
<sst xmlns="http://schemas.openxmlformats.org/spreadsheetml/2006/main" count="1079" uniqueCount="629">
  <si>
    <t>Лична карта №: _________________ издадена от: ____________дата на издаване: __________</t>
  </si>
  <si>
    <t xml:space="preserve">УИН №  /.../.../.../.../.../.../.../   </t>
  </si>
  <si>
    <t xml:space="preserve">УРН №   /.../.../.../.../.../.../   </t>
  </si>
  <si>
    <t xml:space="preserve">Дата      /.../.../.../.../.../.../.../.../  </t>
  </si>
  <si>
    <t>Попълва се от ДФЗ - РА</t>
  </si>
  <si>
    <t>Общо по години:</t>
  </si>
  <si>
    <t>попълва се от кандидата</t>
  </si>
  <si>
    <t>Адрес на седалището:</t>
  </si>
  <si>
    <t>Община:__________</t>
  </si>
  <si>
    <t>Име и адрес на банката: _____________________________________________________</t>
  </si>
  <si>
    <t>Пълномощно №: ____________________/ дата: __________________</t>
  </si>
  <si>
    <t>ОП</t>
  </si>
  <si>
    <t xml:space="preserve">АОП  </t>
  </si>
  <si>
    <t xml:space="preserve">3 години </t>
  </si>
  <si>
    <t>Банкова сметка на оперативния фонд:/IBAN/__________________ Банков код/BIC/ ____________</t>
  </si>
  <si>
    <t>Град/Село: __________________ Пощенски код: _____________       Област : _________________</t>
  </si>
  <si>
    <t>Улица, №: ____________________________ Тел: _______________ Факс: ______________</t>
  </si>
  <si>
    <t>E-mail : ____________________________</t>
  </si>
  <si>
    <t>Име: ___________________ Фамилия: ___________________ Дата на раждане: _______________</t>
  </si>
  <si>
    <t>ЕГН: _______________ Тел:______________Факс:__________________</t>
  </si>
  <si>
    <t>ЕГН: ______________________________</t>
  </si>
  <si>
    <t>Име на ОП: __________________________________________________________________</t>
  </si>
  <si>
    <t xml:space="preserve">Има ли ОП членове със седалище в други-държави членки: </t>
  </si>
  <si>
    <t xml:space="preserve">Ако "Да" посочете къде: </t>
  </si>
  <si>
    <t>В организациите на производители на плодове и зеленчуци членуват и физически и/или юридически лица, които не са производители на плодове и зеленчуци, но тяхната дейност е свързана с дейността, за която организацията иска признаване.</t>
  </si>
  <si>
    <t xml:space="preserve">Брой на членовете-производители в ОП:                        </t>
  </si>
  <si>
    <t>Вид продукт/продукти:</t>
  </si>
  <si>
    <t xml:space="preserve">Заявлението е подадено от: </t>
  </si>
  <si>
    <t xml:space="preserve"> </t>
  </si>
  <si>
    <t>/моля, отбележете/</t>
  </si>
  <si>
    <t xml:space="preserve">Към дата: </t>
  </si>
  <si>
    <t>/Попълва се в случай, че документите се подават от упълномощено лице/</t>
  </si>
  <si>
    <t>а) референтен период , съгласно чл.18, ал. 2 от Наредбата:</t>
  </si>
  <si>
    <t>Мерна единица</t>
  </si>
  <si>
    <t>ОБЩО:</t>
  </si>
  <si>
    <t>Количество, кг.</t>
  </si>
  <si>
    <t>Единична цена лева, без ДДС</t>
  </si>
  <si>
    <t>Стойност в лева, без ДДС</t>
  </si>
  <si>
    <t>Наименование на член на ОП/АОП: ............................................................................</t>
  </si>
  <si>
    <t>№</t>
  </si>
  <si>
    <t>Година от оперативната програма</t>
  </si>
  <si>
    <t>І</t>
  </si>
  <si>
    <t>Финансиране на оперативната програма от ЕС</t>
  </si>
  <si>
    <t xml:space="preserve">Национално финансиране на оперативната програма </t>
  </si>
  <si>
    <t>Финансиране за І година:</t>
  </si>
  <si>
    <t>ДА</t>
  </si>
  <si>
    <t>Планирани екологични дейности</t>
  </si>
  <si>
    <t>В оперативната програма е предвидено, изпълнението на мерки за предотвратяване и управление на кризи.</t>
  </si>
  <si>
    <t>По години:</t>
  </si>
  <si>
    <t>20__</t>
  </si>
  <si>
    <t xml:space="preserve"> лева без ДДС:</t>
  </si>
  <si>
    <t>г) представлява първата програма, представена от призната организация на производители, която е резултат от сливане на две признати организации на производители;</t>
  </si>
  <si>
    <t>д) представлява първата програма, представена от призната асоциация на организации на производители;</t>
  </si>
  <si>
    <t>е) представена е от организации на производители в държави членки, в които организациите на производители предлагат на пазара по-малко от 20 % от продукцията на плодове и зеленчуци;</t>
  </si>
  <si>
    <t>в) обхваща единствено специално подпомагане на производството на биологични продукти, включени в обхвата на Регламент (ЕО) № 834/2007 на Съвета;</t>
  </si>
  <si>
    <t>Оперативната програма е:</t>
  </si>
  <si>
    <t>а) представена от няколко организации на производители в Съюза, работещи в различни държави членки по транснационални схеми;</t>
  </si>
  <si>
    <t>б) представена от една или повече организации на производители, участващи в схеми, управлявани на междубраншова основа;</t>
  </si>
  <si>
    <t>(моля, отбележете)</t>
  </si>
  <si>
    <t>Обосновка на искането:</t>
  </si>
  <si>
    <t>Планирани мерки за предотвратяване и управление на кризи:</t>
  </si>
  <si>
    <t>Планирано финансиране на отделните разходи, свързани с планирани екологични дейности /лв.без ДДС</t>
  </si>
  <si>
    <t>Обяснете как избраните дейности съдействат за постигане на избраните специфични цели на оперативната програма:</t>
  </si>
  <si>
    <t>Общо за дадена дейност по години</t>
  </si>
  <si>
    <t>Насърчаване и комуникация, независимо дали е с превантивна цел, или във времена на криза</t>
  </si>
  <si>
    <t>Мерки за обучение и обмен на най-добри практики</t>
  </si>
  <si>
    <t>1/3 от разходите за годината от оперативната програма</t>
  </si>
  <si>
    <t>Финансиране за ІІ година:</t>
  </si>
  <si>
    <t>ІІ</t>
  </si>
  <si>
    <t>ІІІ</t>
  </si>
  <si>
    <t>Финансиране за ІІІ година:</t>
  </si>
  <si>
    <t>Финансиране за ІV година:</t>
  </si>
  <si>
    <t>Финансиране за V година:</t>
  </si>
  <si>
    <t>ІV</t>
  </si>
  <si>
    <t>V</t>
  </si>
  <si>
    <t>Ако сте използвали консултант за разработването на оперативната програма,  напишете неговото име, името и адреса на консултанската фирма.</t>
  </si>
  <si>
    <t>Управител: Име: ____________  Презиме: ___________ Фамилия: ____________</t>
  </si>
  <si>
    <t>Ако отговорът е "Да", посочете дейностите, чието изпълнение организацията на производители на плодове и зеленчуци е делегирала:
1. .........................................;
2. ........................................</t>
  </si>
  <si>
    <t>Ако отговорът е "Да", посочете възложените дейности, за които ОП/АОП са признати, като приложите и съответните договори:
1. .........................................;
2. ........................................</t>
  </si>
  <si>
    <t>1. Заявление за одобрение на оперативна програма</t>
  </si>
  <si>
    <t>Изменението на оперативната програма засяга:</t>
  </si>
  <si>
    <t xml:space="preserve">УРН:  __/__/__/__/__/__/__/__/__/__/__/__/      </t>
  </si>
  <si>
    <t xml:space="preserve">Уникален идентификационен №: на проекта  __/__/__/__/__/__/__/__/__/__/__/__/             </t>
  </si>
  <si>
    <t xml:space="preserve">Договор за финансово подпомагане №:   __/__/__/__/__/__/__/ от дата   __/__/ __/__/__/__/__/__/ </t>
  </si>
  <si>
    <t>2. Заявление за изменение на оперативна програма</t>
  </si>
  <si>
    <t>Ако подаденото заявление е за изменение на оперативна програма, моля отбележете:</t>
  </si>
  <si>
    <t>Част 1 - Вид на заявлението</t>
  </si>
  <si>
    <t>Част 2 - Общи данни</t>
  </si>
  <si>
    <t>/при отбелязване се попълва т. 2.1/</t>
  </si>
  <si>
    <t>/при отбелязване се попълва т. 2.2/</t>
  </si>
  <si>
    <t>Представеното от мен заявление е: /моля отбележете/:</t>
  </si>
  <si>
    <t>Попълва се служебно</t>
  </si>
  <si>
    <t xml:space="preserve">Уникален идентификационен №: на проекта  __/__/__/__/__/__/__/__/__/__/__/__/                      </t>
  </si>
  <si>
    <t xml:space="preserve"> УРН:  __/__/__/__/__/__/</t>
  </si>
  <si>
    <t>Поредна година от оперативната програма</t>
  </si>
  <si>
    <t>Мярка</t>
  </si>
  <si>
    <t>Стойност*</t>
  </si>
  <si>
    <t>/без ДДС/</t>
  </si>
  <si>
    <t>*Общо за окончателно плащане                                              от ................... до 31.12. ...........г</t>
  </si>
  <si>
    <t>Заявител:______________________________________________</t>
  </si>
  <si>
    <t>Име, подпис, дата, печат</t>
  </si>
  <si>
    <t>(Приложение №1 към заявлението)</t>
  </si>
  <si>
    <t>Част3 - Данни за изменението - попълва се само при подадено заявление за изменение през текуща или за следваща година от оперативната програма</t>
  </si>
  <si>
    <t>3.1. Описание на измененията през текущата година</t>
  </si>
  <si>
    <t>3.2. Описание на измененията през следващата година</t>
  </si>
  <si>
    <t xml:space="preserve">Част 5 - Информация за избрания референтен период и стойноста на реализираната на пазара продукция: </t>
  </si>
  <si>
    <t>Част 6 - Информация за оперативната програма</t>
  </si>
  <si>
    <t>Част 6.5 - Финансова рамка на оперативната програма</t>
  </si>
  <si>
    <t>Член на ОП/АОП</t>
  </si>
  <si>
    <t>Номер на парцел в ИСАК</t>
  </si>
  <si>
    <t>Култура</t>
  </si>
  <si>
    <t>Площ, ha</t>
  </si>
  <si>
    <t xml:space="preserve"> - пресни плодове и зеленчуци;</t>
  </si>
  <si>
    <t>Ако "Да" посочете кои  са те: ...........................................................................................................................</t>
  </si>
  <si>
    <t xml:space="preserve">Част 4 - Данни за Организацията/асоцияцията на производители на плодове и зеленчуци </t>
  </si>
  <si>
    <t>Непр.</t>
  </si>
  <si>
    <t>Ако отговорът е "Да", посочете УИН на проекта/ите: 
1. .........................................;
2. ........................................</t>
  </si>
  <si>
    <t>1. В оперативната програма са включени дейности пренесени от предходна оперативна програма или дейности пренесени от план за признаване, които не са изпълнени.</t>
  </si>
  <si>
    <t>2. В оперативната програма са включени дейности, чието изпълнение организацията на производители на плодове и зеленчуци е делегирала съгласно чл. 8, ал. 3 от Наредба №11, на призната асоциация на организации на производители на плодове и зеленчуци, в която членува.</t>
  </si>
  <si>
    <t xml:space="preserve">4. Представена е цялостна или частична оперативна програма от Асоциациите на организации на производителите, в която са включени мерки, които са определени, но не са реализирани от членуващите в тях организации на производители, в рамките на техни оперативни програми.  </t>
  </si>
  <si>
    <r>
      <rPr>
        <b/>
        <i/>
        <u val="single"/>
        <sz val="12"/>
        <color indexed="8"/>
        <rFont val="Times New Roman"/>
        <family val="1"/>
      </rPr>
      <t xml:space="preserve">Забележка: </t>
    </r>
    <r>
      <rPr>
        <i/>
        <sz val="12"/>
        <color indexed="8"/>
        <rFont val="Times New Roman"/>
        <family val="1"/>
      </rPr>
      <t>При признаване на организациите/асоциации на производители по отношение на продукта или групата продукти, предназначени единствено за преработка се предоставят договори за доставка.</t>
    </r>
  </si>
  <si>
    <t>/60% от заявените разходи/</t>
  </si>
  <si>
    <t>/50% от заявените разходи/</t>
  </si>
  <si>
    <t>/4.1 % от стойноста на реализираната на пазара продукция/</t>
  </si>
  <si>
    <t>Планиран размер на оперативния фонд (лв. без ДДС):</t>
  </si>
  <si>
    <t>2 % от оперативния фонд за годината от оперативната програма</t>
  </si>
  <si>
    <t>Не повече от 180 000 евро за ОП и 1 250 000 евро за АОП</t>
  </si>
  <si>
    <t xml:space="preserve"> - пресни плодове;</t>
  </si>
  <si>
    <t xml:space="preserve"> - пресни зеленчуци;</t>
  </si>
  <si>
    <t>20___</t>
  </si>
  <si>
    <r>
      <rPr>
        <b/>
        <i/>
        <u val="single"/>
        <sz val="12"/>
        <rFont val="Times Roman"/>
        <family val="1"/>
      </rPr>
      <t xml:space="preserve">Забележка: </t>
    </r>
    <r>
      <rPr>
        <i/>
        <sz val="12"/>
        <rFont val="Times Roman"/>
        <family val="1"/>
      </rPr>
      <t>Когато реализираната на пазара продукция не е фактурирана франко организацията на производителите на плодове и зеленчуци, а на други етапи на преработка, доставка или транспорт, Разплащателната агенция прилага корекции на фактурираната стойност.</t>
    </r>
  </si>
  <si>
    <t>Таблица 1</t>
  </si>
  <si>
    <t>Таблица 2</t>
  </si>
  <si>
    <r>
      <t>Вид продукт/ 
преработен продукт</t>
    </r>
    <r>
      <rPr>
        <b/>
        <i/>
        <vertAlign val="superscript"/>
        <sz val="9"/>
        <rFont val="Times Roman"/>
        <family val="1"/>
      </rPr>
      <t>1</t>
    </r>
    <r>
      <rPr>
        <b/>
        <i/>
        <sz val="9"/>
        <rFont val="Times Roman"/>
        <family val="1"/>
      </rPr>
      <t>/
вторичен продукт</t>
    </r>
    <r>
      <rPr>
        <b/>
        <i/>
        <vertAlign val="superscript"/>
        <sz val="9"/>
        <rFont val="Times Roman"/>
        <family val="1"/>
      </rPr>
      <t>2</t>
    </r>
  </si>
  <si>
    <r>
      <t xml:space="preserve">б) стойност на предлаганата на пазара продукция - стойността на предлаганите на пазара от ОП/АОП плодове и зеленчуци (само от тези продукти, за които е получила признаване) за 12 месечен период от датата, определена като стартова за референтния период. 
Стойността на предлаганата на пазара продукция се изчислява през първата година от създаване на организацията на производители на плодове и зеленчуци като сбор от стойността на предлаганите на пазара през предходната година от отделните членове плодове и зеленчуци, а от втората година - като стойност на предлаганите на пазара през предходната година плодове и зеленчуци от ОП за продуктите, за които се иска признаване.  </t>
    </r>
    <r>
      <rPr>
        <i/>
        <sz val="12"/>
        <color indexed="8"/>
        <rFont val="Times New Roman"/>
        <family val="1"/>
      </rPr>
      <t>(попълва се Приложение № 1 към заявлението)</t>
    </r>
  </si>
  <si>
    <r>
      <t>3.2.2.</t>
    </r>
    <r>
      <rPr>
        <sz val="12"/>
        <color indexed="8"/>
        <rFont val="Times New Roman"/>
        <family val="1"/>
      </rPr>
      <t xml:space="preserve"> В полето, посочете подробности относно характера и причината за това изменение, както и последствията от промените, като представите и опишете подкрепящи искането документи: </t>
    </r>
  </si>
  <si>
    <t>Финансиране на оперативната програма от ОП/АОП</t>
  </si>
  <si>
    <t>Деклариране на годишен оперативен фонд -ДП 01-02</t>
  </si>
  <si>
    <t xml:space="preserve">Копие от документ на организацията на производители или на неин член за собственост на земя и/или земеделска земя или договор за аренда със срок не по-кратък от 10 години след датата на подаване на оперативната програма – при инвестиции, свързани с трайни насаждения, както и при закупуване и монтаж на съоръжения, трайно прикрепени към земята, за които не се изисква разрешение за строеж съгласно Закона за устройство на територията.
</t>
  </si>
  <si>
    <t xml:space="preserve">Копие от решение за преценяване на необходимостта от извършване на оценка на въздействието върху околната среда или копие от решение по оценка на въздействие върху околната среда, като един от двата документа се представя само когато съществува такова изискване съгласно Закона за опазване на околната среда.
</t>
  </si>
  <si>
    <t xml:space="preserve">Копие от решение за оценка за съвместимостта на проекта с предмета и целите на опазване на защитените зони съгласно Наредбата за условията и реда за извършване на оценка за съвместимостта на планове, програми, проекти и инвестиционни предложения с предмета и целите на опазване на защитените зони (ДВ, бр. 73 от 2007 г.) само за инвестиции в местата по националната екологична мрежа Натура 2000.
</t>
  </si>
  <si>
    <t xml:space="preserve">Становище от общината, че обектът не се нуждае от разрешение за строеж, придружено от копие от архитектурно заснемане (при извършване на строително-монтажни работи, за които не се изисква разрешение за строеж съгласно Закона за устройство на територията).
</t>
  </si>
  <si>
    <t xml:space="preserve">Обяснителна записка във всеки един от случаите, когато не е избрана офертата с най-ниска цена.
</t>
  </si>
  <si>
    <t xml:space="preserve">Копие от технологичен проект, когато се кандидатства за дейности, включени в технологичен процес, със схема и описание на процеса.
</t>
  </si>
  <si>
    <t xml:space="preserve">При инвестиции в машини за обработка на земята и съответното оборудване за доказване размера на земята:
- копие от документ за собственост на земя и/или на земеделска земя на организацията на производители и/или на неин член, и/или
- договори за аренда на земя, сключени с организацията на производители или неин член, със срок не по-малък от 5 години след датата на подаване на оперативната програма, и/или
- договори за наем на земя, сключени с организацията на производители или неин член.
</t>
  </si>
  <si>
    <t>ОТДЕЛ  „ОРГАНИЗАЦИИ НА ПРОИЗВОДИТЕЛИ НА ПЛОДОВЕ И ЗЕЛЕНЧУЦИ“</t>
  </si>
  <si>
    <r>
      <t>Версия  0</t>
    </r>
    <r>
      <rPr>
        <b/>
        <strike/>
        <sz val="9"/>
        <rFont val="Times New Roman"/>
        <family val="1"/>
      </rPr>
      <t>4</t>
    </r>
  </si>
  <si>
    <t xml:space="preserve">ПП 08 ПР 01 </t>
  </si>
  <si>
    <r>
      <t>Заповед  на министъра на земеделието,</t>
    </r>
    <r>
      <rPr>
        <sz val="12"/>
        <rFont val="Times New Roman"/>
        <family val="1"/>
      </rPr>
      <t xml:space="preserve"> храните и горите за признаване на организацията/асоциацията на производители на плодове и зеленчуци: №_______________/______________</t>
    </r>
  </si>
  <si>
    <r>
      <t>Удостоверение на призната ОП/АОП на плодове и зеленчуци, издадено от Министерството на земеделието,</t>
    </r>
    <r>
      <rPr>
        <sz val="12"/>
        <rFont val="Times New Roman"/>
        <family val="1"/>
      </rPr>
      <t xml:space="preserve"> храните и горите №_______________/______________</t>
    </r>
  </si>
  <si>
    <t>Долуподписаният/ата ____________________________________________________________________________________________</t>
  </si>
  <si>
    <r>
      <t>с ЕГН: _____________________________________________ в качеството ми на</t>
    </r>
    <r>
      <rPr>
        <i/>
        <vertAlign val="superscript"/>
        <sz val="12"/>
        <rFont val="Times New Roman"/>
        <family val="1"/>
      </rPr>
      <t xml:space="preserve"> [1]</t>
    </r>
    <r>
      <rPr>
        <i/>
        <sz val="12"/>
        <rFont val="Times New Roman"/>
        <family val="1"/>
      </rPr>
      <t>__________________________________________</t>
    </r>
  </si>
  <si>
    <r>
      <t xml:space="preserve">Дата: </t>
    </r>
    <r>
      <rPr>
        <b/>
        <i/>
        <sz val="8"/>
        <rFont val="Times New Roman"/>
        <family val="1"/>
      </rPr>
      <t>………………</t>
    </r>
  </si>
  <si>
    <r>
      <t xml:space="preserve">Подпис на деклариращия: </t>
    </r>
    <r>
      <rPr>
        <b/>
        <i/>
        <sz val="8"/>
        <rFont val="Times New Roman"/>
        <family val="1"/>
      </rPr>
      <t>.......................................</t>
    </r>
  </si>
  <si>
    <t>_______________________________________________________________________________________________________________</t>
  </si>
  <si>
    <t>ДЕКЛАРАЦИЯ</t>
  </si>
  <si>
    <t>ЗА ЗАПОЗНАВАНЕ С ПОНЯТИЯТА „НЕРЕДНОСТ” И „ИЗМАМА”*</t>
  </si>
  <si>
    <t xml:space="preserve">     </t>
  </si>
  <si>
    <t>декларирам, че:</t>
  </si>
  <si>
    <t xml:space="preserve">        1. Запознат/а съм с определението за нередност съгласно РЕГЛАМЕНТ (ЕО, ЕВРАТОМ) № 2988/95 НА СЪВЕТА, а именно:</t>
  </si>
  <si>
    <t>"Нередност" означава всяко нарушение на разпоредба на правото на Общността, в резултат на действие или бездействие от икономически оператор, което е имало или би имало за резултат нарушаването на общия бюджет на Общностите или на бюджетите, управлявани от тях, или посредством намаляването или загубата на приходи, произтичащи от собствени ресурси, които се събират направо от името на Общностите или посредством извършването на неоправдан разход.</t>
  </si>
  <si>
    <t xml:space="preserve">        2. Запознат/а съм с определението за измама, съгласно чл. 1, параграф 1 от Конвенцията от 26.07.1995 г. за защита на финансовите интереси на Европейските общности, а именно:</t>
  </si>
  <si>
    <t xml:space="preserve">Под „Измама” следва да се разбира: </t>
  </si>
  <si>
    <t>а) по отношение на разходите, всяко умишлено действие или бездействие, свързано със:</t>
  </si>
  <si>
    <t>— използването или представянето на фалшиви, грешни или непълни изявления или документи, което води до злоупотреба или нередно теглене на средства от общия бюджет на Европейските общности или от бюджети, управлявани от или от името на Европейските общности,</t>
  </si>
  <si>
    <t>— укриване на информация в нарушение на конкретно задължение със същия резултат,</t>
  </si>
  <si>
    <t>— използването на такива средства за различни цели от тези, за които те първоначално са били отпуснати,</t>
  </si>
  <si>
    <t>б) по отношение на приходите, всяко умишлено действие или бездействие, свързано със:</t>
  </si>
  <si>
    <t>— използването или представянето на фалшиви, грешни или непълни изявления или документи, което води до неправомерно намаляване на средствата от общия бюджет на Европейските общности или бюджетите, управлявани от или от името на Европейските общности,</t>
  </si>
  <si>
    <t>— укриване на информация като нарушение на конкретно задължение със същия ефект,</t>
  </si>
  <si>
    <t>— злоупотреба с правомерно получена облага със същия ефект.</t>
  </si>
  <si>
    <t xml:space="preserve">        </t>
  </si>
  <si>
    <t>3. Запознат/а съм с възможните начини, по които мога да подам сигнал за наличие на нередности и/или измами, а именно:</t>
  </si>
  <si>
    <r>
      <t>-</t>
    </r>
    <r>
      <rPr>
        <i/>
        <sz val="7"/>
        <rFont val="Times New Roman"/>
        <family val="1"/>
      </rPr>
      <t xml:space="preserve">          </t>
    </r>
    <r>
      <rPr>
        <i/>
        <sz val="12"/>
        <rFont val="Times New Roman"/>
        <family val="1"/>
      </rPr>
      <t>до изпълнителния директор на ДФЗ-РА или до компетентното вътрешно звено, отговорно за проверката на получените сигнали – дирекция "Противодействие на измамите";</t>
    </r>
  </si>
  <si>
    <t>При наличие на съмнение за свързаност по смисъла на ЗПУКИ на лицата по предходната точка, отговорни за проверката на получения сигнал, с лице, за което се отнася сигналът за нередност, информацията се подава директно до един или няколко от следните органи:</t>
  </si>
  <si>
    <t xml:space="preserve"> -          до изпълнителния директор на ДФЗ-РА;</t>
  </si>
  <si>
    <r>
      <rPr>
        <i/>
        <sz val="7"/>
        <rFont val="Times New Roman"/>
        <family val="1"/>
      </rPr>
      <t xml:space="preserve">  -          </t>
    </r>
    <r>
      <rPr>
        <i/>
        <sz val="12"/>
        <rFont val="Times New Roman"/>
        <family val="1"/>
      </rPr>
      <t>до заместник-министъра на земеделието, храните и горите , в чийто ресор попада пазарната мярка/схема, по която се кандидатства;</t>
    </r>
  </si>
  <si>
    <r>
      <t>-</t>
    </r>
    <r>
      <rPr>
        <i/>
        <sz val="7"/>
        <rFont val="Times New Roman"/>
        <family val="1"/>
      </rPr>
      <t xml:space="preserve">          </t>
    </r>
    <r>
      <rPr>
        <i/>
        <sz val="12"/>
        <rFont val="Times New Roman"/>
        <family val="1"/>
      </rPr>
      <t>до директора на дирекция "Координация на борбата с правонарушенията, засягащи финансовите интереси на Европейските общности" (АФКОС);</t>
    </r>
  </si>
  <si>
    <r>
      <t>-</t>
    </r>
    <r>
      <rPr>
        <i/>
        <sz val="7"/>
        <rFont val="Times New Roman"/>
        <family val="1"/>
      </rPr>
      <t xml:space="preserve">          </t>
    </r>
    <r>
      <rPr>
        <i/>
        <sz val="12"/>
        <rFont val="Times New Roman"/>
        <family val="1"/>
      </rPr>
      <t>до Европейската служба за борба с измамите (ОЛАФ) към Европейската комисия.</t>
    </r>
  </si>
  <si>
    <t>————————————————————————————————</t>
  </si>
  <si>
    <t xml:space="preserve">     [1] Посочва се качеството на деклариращия (кандидат/бенефициент/пълномощник), както и съответната схема или мярка, по която се кандидатства.</t>
  </si>
  <si>
    <t>ОП/АОП е одобрена по чл. 154 от Регламент на Съвета /ЕС/ 1308/2014 и съгласно Наредба № 11 на МЗХГ в следните категории:</t>
  </si>
  <si>
    <t>A. Общи документи:</t>
  </si>
  <si>
    <t>А 1</t>
  </si>
  <si>
    <t>А 2</t>
  </si>
  <si>
    <t>А 3</t>
  </si>
  <si>
    <t>А 4</t>
  </si>
  <si>
    <t>А 5</t>
  </si>
  <si>
    <t>А 6</t>
  </si>
  <si>
    <t>А 7</t>
  </si>
  <si>
    <t>А 8</t>
  </si>
  <si>
    <t>А 9</t>
  </si>
  <si>
    <t>А 10</t>
  </si>
  <si>
    <t>А 11</t>
  </si>
  <si>
    <t>А 12</t>
  </si>
  <si>
    <t>А 13</t>
  </si>
  <si>
    <t>А 14</t>
  </si>
  <si>
    <t>А 15</t>
  </si>
  <si>
    <t>А 16</t>
  </si>
  <si>
    <t>А 17</t>
  </si>
  <si>
    <t>А 18</t>
  </si>
  <si>
    <t>А 19</t>
  </si>
  <si>
    <t>А 20</t>
  </si>
  <si>
    <t>А 21</t>
  </si>
  <si>
    <t>А 22</t>
  </si>
  <si>
    <t>А 23</t>
  </si>
  <si>
    <t>А 24</t>
  </si>
  <si>
    <t>Б. Специфични документи по видове разходи:</t>
  </si>
  <si>
    <t>Б 1</t>
  </si>
  <si>
    <t>а)</t>
  </si>
  <si>
    <t>б)</t>
  </si>
  <si>
    <t>в)</t>
  </si>
  <si>
    <t>Б 2</t>
  </si>
  <si>
    <t>Б 3</t>
  </si>
  <si>
    <t>Експертен доклад, техническата документация или друг документ, издаден от независим квалифициран орган, доказващи намалението  на  използване на производствени ресурси по чл. 3 от Регламент 892/2017, изчислено върху периода на данъчна амортизация на инвестицията в сравнение с предходната ситуация, в случай на инвестиции в полза на околната среда.</t>
  </si>
  <si>
    <t>Декларирам, че спазвам и ще спазвам изискванията на Регламент (ЕС) № 1308/2013, Делегиран регламент (ЕС) 2017/891 на Комисията и Регламент за изпълнение (ЕС) 2017/892 на Комисията.</t>
  </si>
  <si>
    <t>Декларирам, че нямам изискуеми  задължения към ДФ "Земеделие"</t>
  </si>
  <si>
    <t xml:space="preserve">Декларирам, че съм съгласен/съгласна моите данни да бъдат публикувани в съответствие с регламенти № (ЕС) № 1306/2013 и № 908/2014  и че могат да бъдат обработени от органите за финансов контрол и от следствените органи на Общността и на държавите – членки с цел защита на финансовите интереси на Общността. </t>
  </si>
  <si>
    <t xml:space="preserve">Декларирам, че понастоящем не подлежа на административна санкция за предоставяне на декларация с невярно съдържание, както и за установено съществено неизпълнение на задължения по договори, финансирани от бюджета. </t>
  </si>
  <si>
    <t>Представените от мен данни на електронен носител са идентични с тези, представени на хартиен носител</t>
  </si>
  <si>
    <t>Част 7 - Документи, приложени към заявлението за одобрение/изменение на оперативна програма</t>
  </si>
  <si>
    <t xml:space="preserve">Копие от годишна данъчна декларация за референтния период, заверена от съответната ТД на НАП, заедно със справка за нетните приходи от продажби по видове икономически дейности (когато е приложимо)
</t>
  </si>
  <si>
    <t>Счетоводен баланс за референтния период (когато е приложимо)</t>
  </si>
  <si>
    <t>Отчет за приходите и разходите за референтния период заедно със справка за нетните приходи от продажби по видове икономически дейности (когато е приложимо)</t>
  </si>
  <si>
    <t xml:space="preserve">Справка за дълготрайните активи - приложение към счетоводния баланс за референтния период  (когато е приложимо)
</t>
  </si>
  <si>
    <t xml:space="preserve">Справка за дълготрайните активи към датата на подаване на оперативната програма с разбивка по активи, дата на придобиване и покупна цена (когато е приложимо)
</t>
  </si>
  <si>
    <t>Копие от одобрен проект с количествени сметки на проектантите към всяка от неговите части, на хартиен и електронен носител, и копие от разрешение за строеж или разрешение за поставяне, придружени от архитектурно заснемане, издадено от съответната община, заедно с документ за собственост или договор за наем или аренда на организацията на производители или на неин член за земята/сградите, където ще се извършват строително-монтажните работи, или учредено право на строеж за срок не по-малък от 10 години след датата на подаване на оперативната програма. Когато разрешението за строеж се издава на собственика на нает или арендован имот, договорът за аренда трябва да е със срок не по-кратък от 10 години от датата на подаване на оперативната програма и да е вписан в районната служба по вписванията и регистриран в съответната общинска служба на МЗХГ (при извършване на строително-монтажни работи, за които се изисква разрешение за строеж съгласно Закона за устройство на територията).</t>
  </si>
  <si>
    <t>Заверени копия на договори, споразумения и/или протоколи за възлагане на дейности на външни изпълнители и докладите им до организацията на производители</t>
  </si>
  <si>
    <t xml:space="preserve">Заверено копие от предварителни или окончателни договори за услуги, работи, доставки (в т.ч. покупка на оборудване) - обект на инвестицията, с определени марка, модел, цена в левове или евро, срок и начин на доставка. В договорите се описва ДДС. 
Доставчиците или изпълнителите по договорите са регистрирани за местни лица в Търговския регистър към Агенцията по вписванията, а за чуждестранни лица трябва да представят документ за правосубектност съгласно националното им законодателство. Изпълнителите на строително-монтажни работи, местни и чуждестранни лица, трябва да бъдат вписани в Централния професионален регистър на строителя съгласно Закона за Камарата на строителите (ЗКС) и да могат да извършват строежи и/или отделни видове строителни и монтажни работи от съответната категория съгласно изискванията на чл. 3, ал. 2 ЗКС. Доставчиците на посадъчен материал трябва да имат издадено разрешително за производство и заготовка на посадъчен материал и/или удостоверение за регистрация като търговец на посадъчен материал в случаите, предвидени в Закона за посевния и посадъчния материал. 
</t>
  </si>
  <si>
    <t xml:space="preserve">Договор за финансов лизинг с приложен към него погасителен план за изплащане на лизинговите вноски (в случаите на закупуване на активи чрез финансов лизинг).
</t>
  </si>
  <si>
    <t>При прилагане на изтегляне от пазара през референтния период – приемно-предавателни протоколи, стокови разписки, кантарни бележки и други, които удостоверяват, че изтеглените продукти са били доставени безвъзмездно на организации по чл. 20а, ал. 3 от наредбата, и сертификати за съответствие с обявеното качество на изтеглените от пазара продукти, издадени от БАБХ.</t>
  </si>
  <si>
    <t>При прилагане на субсидиране на процент от застрахователните премии през референтния период – копия на застрахователните документи (застрахователни договори, застрахователни полици, застрахователни сертификати).</t>
  </si>
  <si>
    <t>А 25</t>
  </si>
  <si>
    <t>А 26</t>
  </si>
  <si>
    <t>А 27</t>
  </si>
  <si>
    <t>А 28</t>
  </si>
  <si>
    <t>Ако отговорът е "Да", посочете УИН на проекта/ите, представени от членуващите в асоциацията организации: 
1. .........................................;
2. ........................................</t>
  </si>
  <si>
    <t>(Приложение №3.2 към заявлението)</t>
  </si>
  <si>
    <t>ТАБЛИЦА НА  РАЗХОДИТЕ, КОИТО ЩЕ БЪДАТ ИЗПЪЛНЕНИ ПО ОПЕРАТИВНАТА ПРОГРАМА</t>
  </si>
  <si>
    <t>Вид на разхода</t>
  </si>
  <si>
    <t>Избран изпълнител</t>
  </si>
  <si>
    <t>Договор номер/дата</t>
  </si>
  <si>
    <t>Наименование на избрания изпълнител</t>
  </si>
  <si>
    <t>Стойност по договор*</t>
  </si>
  <si>
    <t>Заявени  разходи</t>
  </si>
  <si>
    <t>Количество</t>
  </si>
  <si>
    <t>Общо предварителни разходи</t>
  </si>
  <si>
    <t>Общо  разходи за екологични действия</t>
  </si>
  <si>
    <t>Общо разходи за мерки за обучение и обмен на най-добри практики</t>
  </si>
  <si>
    <t>Общо разходи за  насърчаване и комуникация, независимо дали е с превантивна цел или по време на криза</t>
  </si>
  <si>
    <t>Общо разходи за  изтегляне от пазара с предназначение безплатно разпространение</t>
  </si>
  <si>
    <t>Общо разходи за застраховане на реколтата</t>
  </si>
  <si>
    <t>ОБЩО ЗАЯВЕНИ РАЗХОДИ ЗА ВСИЧКИ ГОДИНИ НА ИЗПЪЛНЕНИЕ НА ОПЕРАТИВНАТА ПРОГРАМА , лв.</t>
  </si>
  <si>
    <t>Договори за проучвания и оценяване</t>
  </si>
  <si>
    <t>I. Инвестиционни разходи</t>
  </si>
  <si>
    <t>III. Предварителни и специфични разходи</t>
  </si>
  <si>
    <t>1. Разходи за предотвратяване и управление на кризи:</t>
  </si>
  <si>
    <t xml:space="preserve">2. Предварителни разходи </t>
  </si>
  <si>
    <t>3. Разходи за екологични действия</t>
  </si>
  <si>
    <t>III. Предравителни и специфични разходи</t>
  </si>
  <si>
    <t>Всеки член, в чието стопанство е предвидено изпълнение на екологични действия, води отделен екологичен дневник за приложените екологични действия, като екологичните действия се попълват и в екологичния дневник на ОП и са на разположение за проверка</t>
  </si>
  <si>
    <t>2. В оперативната програма е предвидено, изпълнението на  екологични дейности на стойност минимум 10 и максимум 30% от оперативния фонд.</t>
  </si>
  <si>
    <t>С подписване на заявлението за одобрение/изменение на оперативна програма:</t>
  </si>
  <si>
    <t>Декларирам, че аз и членовете на управителния  орган на организацията на производители , а в случай, че членове са юридически лица – от техните представители в съответния управителен орган, не сме са осъждани с влязла в сила присъда (освен ако не сме реабилитирани) за престъпление по чл. 108а, чл. 159а – 159г, чл. 172, чл. 192а, чл. 194 – 217, чл. 219 – 252, чл. 253 – 260, чл. 301 – 307, чл. 321, 321а и чл. 352 – 353е от Наказателния кодекс, за аналогично престъпление в друга държава членка или трета страна.</t>
  </si>
  <si>
    <t>Стойност на реализираната на пазара продукция за избрания референтен период и за всяка от годините, следващи избрания референтен период на оперативната програма (лв. без ДДС):</t>
  </si>
  <si>
    <t>Декларирам, че съм запознат, че при заявяване на разходи, за които ще искам междинно плащане, съгласно чл. 12, параграф 3 от Регламент 892/2017 на Комисията , плащанията по заявления за части от помощта не трябва да превишават 80 % от частта от помощта, която съответства на вече изразходваните в рамките на оперативната програма суми за съответния период.</t>
  </si>
  <si>
    <t>Стойност на реализираната на пазара продукция за избрания референтен период и за всяка от годините следваща избрания референтен период на оперативната програма (лв. без ДДС)
ГОДИНА: .................</t>
  </si>
  <si>
    <t>Стойност на получените застрахователни обезщетения поради природни бедствия, климатични събития, болести по растенията и нашествие от вредители през избрания референтен период</t>
  </si>
  <si>
    <t>Подпис:</t>
  </si>
  <si>
    <t>Трите имена  на управляващия/представляващия ползвателя на помощта:</t>
  </si>
  <si>
    <t>Длъжност на оторизираното лице - моля уточнете (за пример: управител)</t>
  </si>
  <si>
    <t>Дата:</t>
  </si>
  <si>
    <t>Информиран съм за:
че нося  наказателна отговорност по чл. 313 или чл. 248а от Наказателния кодекс за предоставяне на неверни данни. 
Информиран съм, че ще бъдат публикувани данни в съответствие с разпоредбите на чл. 111 от Регламент (ЕО) № 1306/2013 на Европейския парламент и на Съвета от 17.12.2013г., както и че те могат да бъдат обработени от одитиращи и разследващи органи на Съюза и на държавите-членки с цел защита на финансовите интереси на Съюза.</t>
  </si>
  <si>
    <r>
      <rPr>
        <sz val="11"/>
        <color indexed="10"/>
        <rFont val="Times New Roman"/>
        <family val="1"/>
      </rPr>
      <t xml:space="preserve"> </t>
    </r>
    <r>
      <rPr>
        <sz val="11"/>
        <color indexed="8"/>
        <rFont val="Times New Roman"/>
        <family val="1"/>
      </rPr>
      <t>лева без ДДС:</t>
    </r>
  </si>
  <si>
    <t>Максимално допустима стойност на разхода за планирани мерки за предотвратяване и управление на кризи</t>
  </si>
  <si>
    <t>Декларирам, че представляваната  от мен организация на производители е вписана в Търговския регистър и не е в открито производство за обявяване в несъстоятелност, не е обявено в несъстоятелност  и не е в производство по ликвидация</t>
  </si>
  <si>
    <t xml:space="preserve">     * Декларацията се подписва  от  представляващия и управляващия кандидата в случаите на ЕТ или ЮЛ. Когато управляващите кандидата/ползвателя са повече от едно лице, декларацията се попълва и подава по един екземпляр за всички лица от управителните органи на кандидата/ползвателя, а в случай че членове са юридически лица – от техния представител в съответния управителен орган и от прокуристите и търговските пълномощници, когато има такива.</t>
  </si>
  <si>
    <t xml:space="preserve"> - продукти, предназначени за преработка;</t>
  </si>
  <si>
    <t>Забележка: Кандидатът следва да избере референтен период от 12 последователни месеца, започващ не по-рано от 1 януари на третата година преди годината, за която се подава заявление за помощта, и завършващ не по-късно от 31 декември на годината преди годината, за която се подава заявление за помощта. 12-месечният референтен период е отчетният период на съответната организация на производители и ще бъде прилаган през целия период на изпълнение на оперативната програма.</t>
  </si>
  <si>
    <t>г)</t>
  </si>
  <si>
    <t>Договори за управление, свързани с за подобряване или поддържане на високо ниво на качество или опазване на околната среда или за подобряване на нивото на предлагането на пазара</t>
  </si>
  <si>
    <t xml:space="preserve">Трудови договори, длъжностни характеристики на привлечения персонал на организацията на производители, пряко свързан с изпълнението на оперативната програма и използван  за подобряване или поддържане на високо ниво на качество или опазване на околната среда или за подобряване на нивото на предлагането на пазара. </t>
  </si>
  <si>
    <t>Инвестиции за създаване на нови трайни насаждения</t>
  </si>
  <si>
    <t xml:space="preserve">Подробна обосновка за бъдещата пазарна реализация на продукцията от новите трайни насаждения
</t>
  </si>
  <si>
    <t xml:space="preserve">Копие от документ на организацията на производители или на неин член за собственост или договор за наем на сградите/помещенията, които ще се обновяват и/или в които ще се монтират машините, съоръженията, оборудването – за инвестиции за закупуване и/или инсталиране на нови машини, оборудване и съоръжения и/или обновяване на сгради и/или помещения, за които не се изисква разрешение за строеж съгласно ЗУТ. В случай на договор за наем той трябва да бъде в сила най-малко 10 години след датата на подаване на годишния инвестиционен проект. 
</t>
  </si>
  <si>
    <t xml:space="preserve"> В случай че се кандидатства за финансиране на покупката на земя и/или сгради и/или друга недвижима собственост:
     а) за вече закупени от Организацията производители или от неин член земя и/или сгради и/или друга недвижима собственост се представя копие от удостоверение за данъчна оценка към датата на закупуването им, както и копие от удостоверение за данъчна оценка, издадено в рамките на месеца, предхождащ датата на подаване на годишния инвестиционен проект, в случай че от датата на закупуване са изминали повече от 6 месеца;
     б) за предвидени за закупуване от Организацията на производители земя и/или сгради и/или друга недвижима собственост се представя копие от удостоверение за данъчна оценка, издадено в рамките на месеца, предхождащ датата на подаване на годишния инвестиционен проект.
</t>
  </si>
  <si>
    <t xml:space="preserve">Становище за допустимост по чл. 155, ал. 1, т. 23 от Закона за водите, издадено от директора на съответната басейнова дирекция за управление на водите към Министерството на околната среда и водите за съответствие на инвестиционното предложение с действащите План за управление на речните басейни и План за управление на риска от наводнения (предоставя се на кандидата от съответната РИОСВ ведно с документа по т. 10 и 11 от Прил. 10 б на Наредба №11/2007 г. за проекти с включени инвестиции за напоителни/дренажни системи и оборудване), както и договор за извършване на услуга "водоподаване за напояване" или разрешително за водовземане или ползване на воден обект за изграждане, издадено от съответната басейнова дирекция за управление на водите.
</t>
  </si>
  <si>
    <t>* Вписва се само тази продукция, с която ЗП членува в организацията на производители и която реализира чрез ОП/АОП</t>
  </si>
  <si>
    <t xml:space="preserve">Действия/Мерки Член 2, букви е) и ж) от Регламент (ЕС) 2017/891 </t>
  </si>
  <si>
    <t xml:space="preserve">Цели
Член 33, параграфи 1 и 3 и член 152, параграф 1, буква в) от Регламент (ЕС) № 1308/2013 (4)
</t>
  </si>
  <si>
    <t>Показатели</t>
  </si>
  <si>
    <t>(Приложение №2 към заявление за одобрение/изменение)</t>
  </si>
  <si>
    <t>Планирана стойност на показателя в края на оперативната програма</t>
  </si>
  <si>
    <t>Стойност на показателя преди старта на изпълнение на оперативната програма</t>
  </si>
  <si>
    <t xml:space="preserve">Инструкция за попълване: </t>
  </si>
  <si>
    <t>Индикация
x / ü                                               /поставете отметка, в случай, че ОП/АОП си поставя тази цел с оперативната програма /</t>
  </si>
  <si>
    <t>Действие/мярка /одобрен разход/ от оперативната програма, водещо до изпълнение на целите от колона 2 по видове действия/мерки/разходи</t>
  </si>
  <si>
    <t>Промяна в стойността на показателя, ако е приложимо</t>
  </si>
  <si>
    <t>В колона 3 се поставя отметка, в случай, че ОП/АОП си е поставила тази цел с оперативната програма.</t>
  </si>
  <si>
    <t xml:space="preserve">В колона 4 се описват действията/мерките  разходите от оперативната програма, водещи до изпълнение на целите от колона 2 по видове действия/мерки/разходи. Всяко действие, мярка или разход се описва на отделен ред. </t>
  </si>
  <si>
    <t>Наименование на член  на ОП/АОП: ............................................................................</t>
  </si>
  <si>
    <t>Попълват се данните в колони 6, 7 и 8 в зависимост от поставените цели в колона 2 на таблицата и избраните действия/мерки / планирани разходи в оперативната програма, насочени към постигане на поставените цели. При първоначално одобрение на оперативна програма, задължително се вписват данните в колони 6, 7 и 8. При подаване на заявление за изменение на оперативната програма за текущата/следващата година и ако изменението води до промяна в планираната стойност на показателите в края на изпълнение на оперативната програма, данните в колони 6,7 и 8 се попълват задължително. При подаване на заявление за текущо или годишно изменение, при условие, че няма очаквана промяна в планираната стойност на показателите, се пренасят последните актуални данни, декларирани пред ДФЗ.</t>
  </si>
  <si>
    <t>Забележка:</t>
  </si>
  <si>
    <t>Попълва се в случай на първоначално одобрение на оперативна програма</t>
  </si>
  <si>
    <t xml:space="preserve">ДЕКЛАРАЦИЯ </t>
  </si>
  <si>
    <t>ЗА</t>
  </si>
  <si>
    <t>СЪБИРАНЕ, ИЗПОЛЗВАНЕ И</t>
  </si>
  <si>
    <t>ОБРАБОТВАНЕ НА ЛИЧНИ ДАННИ</t>
  </si>
  <si>
    <t>Долуподписаният (ата) …………………………………………………………..........</t>
  </si>
  <si>
    <r>
      <t xml:space="preserve"> </t>
    </r>
    <r>
      <rPr>
        <i/>
        <vertAlign val="superscript"/>
        <sz val="12"/>
        <rFont val="Times New Roman"/>
        <family val="1"/>
      </rPr>
      <t>(име, презиме, фамилия)</t>
    </r>
  </si>
  <si>
    <t>с л. к. № ………………..издадена от …………………… на ……………………........……..</t>
  </si>
  <si>
    <t>ЕГН:……………………,адрес:………………………………………………............………</t>
  </si>
  <si>
    <t>в качеството си на ……………………………………………………………….........</t>
  </si>
  <si>
    <t xml:space="preserve"> ………………………………………..………………………………………………………</t>
  </si>
  <si>
    <t>(наименование на ЮЛ и правноорганизационна форма)</t>
  </si>
  <si>
    <t>с ЕИК:..........................................</t>
  </si>
  <si>
    <t>ДЕКЛАРИРАМ, ЧЕ СЪМ ЗАПОЗНАТ СЪС СЛЕДНОТО:</t>
  </si>
  <si>
    <t xml:space="preserve">Съгласно разпоредбите на чл. 4, ал. 7 от Регламент (ЕС) 2016/679 на Европейския парламент и на Съвета от 27 април 2016 година относно защитата на физическите лица във връзка с обработването на лични данни и относно свободното движение на такива данни и за отмяна на Директива 95/46/EО (Общ регламент относно защитата на данните), Държавен фонд “Земеделие” се явява администратор на лични данни. </t>
  </si>
  <si>
    <t xml:space="preserve">На основание чл. 6, параграф 1, буква „в“ и буква „д“ от Общия регламент относно защитата на данните, Държавен фонд „Земеделие“ събира, съхранява и обработва лични данни за целите на подпомагането по схема „Оперативни програми“ предоставено по реда и условията на НАРЕДБА № 11 от 15.05.2007 г. за условията и реда за признаване на организации на производители на плодове и зеленчуци и на техните асоциации и за условията и реда за одобряване и изменение на одобрените оперативни програми и приложимите актове от правото на ЕС. </t>
  </si>
  <si>
    <r>
      <t>Информацията, предоставена на ДФЗ във връзка с кандидатстване и участие по схема „Оперативни програми“, отнасяща се до кандидати, бенефициенти и/или упълномощени от тях лица може да се предоставя на Министерството на земеделието, храните и горите, Сметната палата, Европейската комисия, Европейската сметна палата, Европейската служба за борба с измамите,</t>
    </r>
    <r>
      <rPr>
        <i/>
        <sz val="10"/>
        <rFont val="Times New Roman"/>
        <family val="1"/>
      </rPr>
      <t xml:space="preserve"> </t>
    </r>
    <r>
      <rPr>
        <i/>
        <sz val="12"/>
        <rFont val="Times New Roman"/>
        <family val="1"/>
      </rPr>
      <t>Изпълнителната агенция "Сертификационен одит на средствата от европейските земеделски фондове и/или  други компетентни органи, предвидени в нормативен акт“.</t>
    </r>
  </si>
  <si>
    <t>Кандидатите/бенефициентите предоставят доброволно на ДФЗ следните категории лични данни: три имена, ЕГН, адрес, данни от лична карта (паспортни данни), телефон, ел. поща, пол, както и допълнителни данни, необходими във връзка с участието по схема „Оперативни програми“. В случай на упълномощаване, за упълномощените лица, ДФЗ обработва следните категории лични данни: три имена, ЕГН, данни от лична карта (паспортни данни).</t>
  </si>
  <si>
    <t xml:space="preserve">Всяко физическо лице, предоставило лични данни има право: </t>
  </si>
  <si>
    <r>
      <t>-</t>
    </r>
    <r>
      <rPr>
        <i/>
        <sz val="7"/>
        <rFont val="Times New Roman"/>
        <family val="1"/>
      </rPr>
      <t xml:space="preserve">          </t>
    </r>
    <r>
      <rPr>
        <i/>
        <sz val="12"/>
        <rFont val="Times New Roman"/>
        <family val="1"/>
      </rPr>
      <t xml:space="preserve">на достъп до отнасящи се за него лични данни, които се обработват от ДФЗ; </t>
    </r>
  </si>
  <si>
    <r>
      <t>-</t>
    </r>
    <r>
      <rPr>
        <i/>
        <sz val="7"/>
        <rFont val="Times New Roman"/>
        <family val="1"/>
      </rPr>
      <t xml:space="preserve">          </t>
    </r>
    <r>
      <rPr>
        <i/>
        <sz val="12"/>
        <rFont val="Times New Roman"/>
        <family val="1"/>
      </rPr>
      <t>да коригира непълни или неточни данни;</t>
    </r>
  </si>
  <si>
    <r>
      <t>-</t>
    </r>
    <r>
      <rPr>
        <i/>
        <sz val="7"/>
        <rFont val="Times New Roman"/>
        <family val="1"/>
      </rPr>
      <t xml:space="preserve">          </t>
    </r>
    <r>
      <rPr>
        <i/>
        <sz val="12"/>
        <rFont val="Times New Roman"/>
        <family val="1"/>
      </rPr>
      <t>да поиска личните данни да бъдат изтрити или да поиска ограничаване на обработването им;</t>
    </r>
  </si>
  <si>
    <r>
      <t>-</t>
    </r>
    <r>
      <rPr>
        <i/>
        <sz val="7"/>
        <rFont val="Times New Roman"/>
        <family val="1"/>
      </rPr>
      <t xml:space="preserve">          </t>
    </r>
    <r>
      <rPr>
        <i/>
        <sz val="12"/>
        <rFont val="Times New Roman"/>
        <family val="1"/>
      </rPr>
      <t>да възрази срещу обработването на лични данни;</t>
    </r>
  </si>
  <si>
    <r>
      <t>-</t>
    </r>
    <r>
      <rPr>
        <i/>
        <sz val="7"/>
        <rFont val="Times New Roman"/>
        <family val="1"/>
      </rPr>
      <t xml:space="preserve">          </t>
    </r>
    <r>
      <rPr>
        <i/>
        <sz val="12"/>
        <rFont val="Times New Roman"/>
        <family val="1"/>
      </rPr>
      <t>на жалба до Комисията за защита на личните данни;</t>
    </r>
  </si>
  <si>
    <r>
      <t>-</t>
    </r>
    <r>
      <rPr>
        <i/>
        <sz val="7"/>
        <rFont val="Times New Roman"/>
        <family val="1"/>
      </rPr>
      <t xml:space="preserve">          </t>
    </r>
    <r>
      <rPr>
        <i/>
        <sz val="12"/>
        <rFont val="Times New Roman"/>
        <family val="1"/>
      </rPr>
      <t>на защита по съдебен ред.</t>
    </r>
  </si>
  <si>
    <t>При отказ от предоставяне на посочените данни, ДФЗ не приема, съответно не разглежда документите.</t>
  </si>
  <si>
    <t>Дата:                                                                             Декларатор:</t>
  </si>
  <si>
    <t>гр.                                                                                 Подпис………………...</t>
  </si>
  <si>
    <t>(представляващ, управител на кандидата, член на организацията на производители, упълномощено лице[1])</t>
  </si>
  <si>
    <t xml:space="preserve">ПЪРВА ГОДИНА </t>
  </si>
  <si>
    <t xml:space="preserve">ВТОРА ГОДИНА </t>
  </si>
  <si>
    <t>Общо инвестиционни разходи</t>
  </si>
  <si>
    <t>Общо за първа одина от оперативната програма</t>
  </si>
  <si>
    <t>Инструкция:</t>
  </si>
  <si>
    <t>Единична цена без ДДС</t>
  </si>
  <si>
    <t>Данните в настоящата таблица се попълват по групи разходи за всяка една от годините на оперативната програма. В случай, че има предвидени разходи за междинно плащане, същите се попълват, като се отбелязва периода, обект на междинно плащане от съответната година. Ако няма предвидени разходи за междинно, а само за окончателно плащане, секциите, предвидени за разходи за междинно плащане не се попълват.</t>
  </si>
  <si>
    <t xml:space="preserve">Декларирам, че стойността на предлаганата на пазара продукция от организацията на производители/АОП за  годината, за която организацията е призната и която е получена от членовете на ОП/АОП  за референтния период е е в размер на /лева без ДДС/: .............................................(моля впишете стойността с думи от Прил.1)
</t>
  </si>
  <si>
    <t>ТАБЛИЦА НА  ИЗМЕНЕНИТЕ РАЗХОДИ ПО ОПЕРАТИВНАТА ПРОГРАМА</t>
  </si>
  <si>
    <t>Изменени разходи</t>
  </si>
  <si>
    <t xml:space="preserve">Поредна година от оперативната програма, за която се прави изменението </t>
  </si>
  <si>
    <t xml:space="preserve">....................... ГОДИНА </t>
  </si>
  <si>
    <t>Общо изменени инвестиционни разходи</t>
  </si>
  <si>
    <t>Общо инвестиционни разходи по договор</t>
  </si>
  <si>
    <t xml:space="preserve">Общо разходи за предотвратяване и управление на кризи </t>
  </si>
  <si>
    <t>Общо разходи за мерки за обучение и обмен на най-добри практики по договор</t>
  </si>
  <si>
    <t>Общо изменени разходи за мерки за обучение и обмен на най-добри практики</t>
  </si>
  <si>
    <t>Общо разходи за  насърчаване и комуникация, независимо дали е с превантивна цел или по време на криза по договор</t>
  </si>
  <si>
    <t>Общо изменени разходи за  насърчаване и комуникация, независимо дали е с превантивна цел или по време на криза</t>
  </si>
  <si>
    <t>Общо разходи за застраховане на реколтата по договор</t>
  </si>
  <si>
    <t>Общо изменени разходи за застраховане на реколтата</t>
  </si>
  <si>
    <t>Общо разходи за предотвратяване и управление на кризи по договор</t>
  </si>
  <si>
    <t>Общо изменени разходи за предотвратяване и управление на кризи</t>
  </si>
  <si>
    <t>Общо предварителни разходи по договор</t>
  </si>
  <si>
    <t>Общо изменени предварителни разходи</t>
  </si>
  <si>
    <t>Общо  разходи за екологични действия по договор</t>
  </si>
  <si>
    <t>Общо изменени разходи за екологични действия</t>
  </si>
  <si>
    <t>*Общо разходи за окончателно плащане по договор</t>
  </si>
  <si>
    <t>*Общо изменени разходи за окончателно плащане</t>
  </si>
  <si>
    <t>РАЗЛИКА МЕЖДУ ОДОБРЕНИ РАЗХОДИ ПО ДОГОВОР И ЗАЯВЕНИ ЗА ИЗМЕНЕНИЕ, лв.</t>
  </si>
  <si>
    <t>*Общо одобрени разходи за годината по договор</t>
  </si>
  <si>
    <t>*Общо изменени разходи за годината</t>
  </si>
  <si>
    <t>Общо разходи за  изтегляне от пазара с предназначение безплатно разпространение по договор</t>
  </si>
  <si>
    <t>Общо изменени разходи за  изтегляне от пазара с предназначение безплатно разпространение</t>
  </si>
  <si>
    <t>Общо изменени разходи за  изтегляне от пазара с предназначение безплатно разпространение по договор</t>
  </si>
  <si>
    <t>Попълва се в случай на ТЕКУЩО/ГОДИШНО ИЗМЕНЕНИЕ на оперативна програма</t>
  </si>
  <si>
    <t>Полско/
Оранжерийно производство</t>
  </si>
  <si>
    <t>ЕКАТТЕ</t>
  </si>
  <si>
    <t>БЗС</t>
  </si>
  <si>
    <t>Земеделски парцел</t>
  </si>
  <si>
    <t xml:space="preserve">В оперативната програма са предвидени админинистративни разходи </t>
  </si>
  <si>
    <r>
      <t>Планирани админинистративни разходи</t>
    </r>
  </si>
  <si>
    <t>Максимално допустима стойност на финансирането от ЕС</t>
  </si>
  <si>
    <t>Лимит на финансиране от ЕС спрямо размера на разхода /50%, 60% или 100% - само за изтегляне от пазара безплатно разпространение/</t>
  </si>
  <si>
    <t>Допустима стойност на разходите за екологични дейности при поставен отговор "ДА" на въпрос № 1</t>
  </si>
  <si>
    <t>Допустима стойност на разходите за планирани екологични дейности при поставен отговор "ДА" на въпрос № 2</t>
  </si>
  <si>
    <t>Разходът за екологични дейности е заявен за финансиране</t>
  </si>
  <si>
    <t>НЕ</t>
  </si>
  <si>
    <t xml:space="preserve"> 10 % от годишната стойност на реализираната на пазара от организацията продукция </t>
  </si>
  <si>
    <t>Година I: Размер на собственото участие в оперативния фонд съгласно чл. 19, ал. 1 /стойността се пренася от документ "Деклариране на годишен оперативен фонд"/</t>
  </si>
  <si>
    <t>Година II: Размер на собственото участие в оперативния фонд съгласно чл. 19, ал. 1 /стойността се пренася от документ "Деклариране на годишен оперативен фонд"/</t>
  </si>
  <si>
    <t>Година III: Размер на собственото участие в оперативния фонд съгласно чл. 19, ал. 1 /стойността се пренася от документ "Деклариране на годишен оперативен фонд"/</t>
  </si>
  <si>
    <t>Година IV: Размер на собственото участие в оперативния фонд съгласно чл. 19, ал. 1 /стойността се пренася от документ "Деклариране на годишен оперативен фонд"/</t>
  </si>
  <si>
    <t>Година V: Размер на собственото участие в оперативния фонд съгласно чл. 19, ал. 1 /стойността се пренася от документ "Деклариране на годишен оперативен фонд"/</t>
  </si>
  <si>
    <t>Финансиране на оперативната програма</t>
  </si>
  <si>
    <t>(Приложение № 1.1 към заявлението)</t>
  </si>
  <si>
    <t>Оперативна програма (по образец по прил. 9а от Наредба № 11) за период  най-малко три години и най-много пет години. 
В случаите на създаване на трайни насаждения или извършване на строително-монтажни работи, прогнозата обхваща 10-годишен период, а при закупуване на машини за обработка на земята прогнозата е за 5 години. Таблиците от оперативната програма се предоставят на хартиен и на електронен носител (CD), във формат „xls“.</t>
  </si>
  <si>
    <t xml:space="preserve">Нотариално заверено изрично пълномощно, в случай че документите не се подават от законния представител на организацията на производители.
</t>
  </si>
  <si>
    <t>Административни разходи и разходи за персонал, свързани с изпълнението на оперативните фондове и оперативните програми</t>
  </si>
  <si>
    <t>Договори за водене на счетоводство и управление на отчетността, ако дейността е възложена за външно изпълнение.</t>
  </si>
  <si>
    <t>Документ, удостоверяващ съответствие с изискванията на Националната рамка за екологични дейности, в случай на инвестиция/ разход/дейност, насочен към опазване на компонентите на околната среда.</t>
  </si>
  <si>
    <t>Становище от строителен инженер, вписан в регистъра на Камарата на инженерите в инвестиционното проектиране, правоспособен да проектира системи за напояване, в което се доказва изпълнението на икономията на вода в зависимост от изискванията на наредбата, в случай на разход, свързан с икономия на вода.</t>
  </si>
  <si>
    <t>Анализ въз основа на параметрите след изпълнение на инвестицията/разхода/дейността, удостоверяващ изпълнението на условията по т. 5, буква "Б" към приложение № 10а на Наредба № 11 от 2007 г., изготвен и съгласуван от правоспособно лице с компетентност в съответната област, в случай на инвестиция/ разход/дейност, насочена към подобряване на енергийната ефективност</t>
  </si>
  <si>
    <t>Забележка: При приема на заявление на одобрение/изменение на оперативната програма, при условие че липсата или нередовността се отнася за документи, издавани от други държавни и/или общински органи или институции, кандидатът представя писмено доказателство, с което е заявено искане към държавен и/или общински орган или институция за издаване на липсващия или нередовния документ.</t>
  </si>
  <si>
    <t>Част 8 -  Декларации:</t>
  </si>
  <si>
    <t>(Приложение № 3.1 към заявлението)</t>
  </si>
  <si>
    <t>II. Административни разходи и разходи за персонал, свързани с изпълнението на оперативните фондове и оперативните програми</t>
  </si>
  <si>
    <t>1.1. Мерки за обучение и обмен на най-добри практики</t>
  </si>
  <si>
    <t>1.2. Насърчаване и комуникация, независимо дали е с превантивна цел или по време на криза</t>
  </si>
  <si>
    <t xml:space="preserve">1.3. Изтегляне от пазара с предназначение безплатно разпространение </t>
  </si>
  <si>
    <t>1.4. Застраховане на реколтата</t>
  </si>
  <si>
    <t>1.4.Застраховане на реколтата</t>
  </si>
  <si>
    <t>Общо за административни разходи и разходи за персонал, свързани с изпълнението на оперативните фондове и оперативните програми</t>
  </si>
  <si>
    <t>Общо за трета одина от оперативната програма</t>
  </si>
  <si>
    <t xml:space="preserve">ТРЕТА ГОДИНА </t>
  </si>
  <si>
    <t>Общо за втора одина от оперативната програма</t>
  </si>
  <si>
    <t>Общо за административни разходи и разходи за персонал, свързани с изпълнението на оперативните фондове и оперативните програми на производители по договор</t>
  </si>
  <si>
    <t>Общо изменени административни разходи и разходи за персонал, свързани с изпълнението на оперативните фондове и оперативните програми на производители</t>
  </si>
  <si>
    <t xml:space="preserve">Декларирам, че съм запознат, в случай на представени от мен документи и/или декларация с невярно съдържание, организацията на производители ще бъде изключена от предоставяне на финасово подпомагане по ЕФГЗ за съответната мярка и се задължава да върне всички изплатени към момента средства. </t>
  </si>
  <si>
    <t>ЗАБЕЛЕЖКА: В ТАБЛИЦИТЕ КАНДИДАТЪТ ПОПЪЛВА САМО БЕЛИТЕ ПОЛЕТА.  ПОЛЕТАТА В СИВ ЦВЯТ СА АВТОМАТИЗИРАНИ И НЕ СЛЕДВА ДА СЕ ВЪВЕЖДАТ ДАННИ В ТЯХ.</t>
  </si>
  <si>
    <r>
      <rPr>
        <sz val="10"/>
        <color indexed="8"/>
        <rFont val="Wingdings"/>
        <family val="0"/>
      </rPr>
      <t>o</t>
    </r>
    <r>
      <rPr>
        <sz val="10"/>
        <color indexed="8"/>
        <rFont val="Times New Roman"/>
        <family val="1"/>
      </rPr>
      <t xml:space="preserve"> ДА</t>
    </r>
  </si>
  <si>
    <r>
      <rPr>
        <sz val="10"/>
        <color indexed="8"/>
        <rFont val="Wingdings"/>
        <family val="0"/>
      </rPr>
      <t>o</t>
    </r>
    <r>
      <rPr>
        <sz val="10"/>
        <color indexed="8"/>
        <rFont val="Times New Roman"/>
        <family val="1"/>
      </rPr>
      <t xml:space="preserve"> Неприложимо</t>
    </r>
  </si>
  <si>
    <r>
      <rPr>
        <b/>
        <sz val="10"/>
        <color indexed="8"/>
        <rFont val="Wingdings"/>
        <family val="0"/>
      </rPr>
      <t>o</t>
    </r>
    <r>
      <rPr>
        <b/>
        <sz val="10"/>
        <color indexed="8"/>
        <rFont val="Times New Roman"/>
        <family val="1"/>
      </rPr>
      <t xml:space="preserve"> ДА</t>
    </r>
  </si>
  <si>
    <r>
      <rPr>
        <sz val="12"/>
        <rFont val="Wingdings"/>
        <family val="0"/>
      </rPr>
      <t>o</t>
    </r>
    <r>
      <rPr>
        <sz val="12"/>
        <rFont val="Times New Roman"/>
        <family val="1"/>
      </rPr>
      <t xml:space="preserve"> Не</t>
    </r>
  </si>
  <si>
    <r>
      <rPr>
        <b/>
        <sz val="10"/>
        <color indexed="8"/>
        <rFont val="Wingdings"/>
        <family val="0"/>
      </rPr>
      <t>o</t>
    </r>
    <r>
      <rPr>
        <b/>
        <sz val="10"/>
        <color indexed="8"/>
        <rFont val="Times New Roman"/>
        <family val="1"/>
      </rPr>
      <t xml:space="preserve"> Неприложимо</t>
    </r>
  </si>
  <si>
    <r>
      <rPr>
        <b/>
        <sz val="12"/>
        <rFont val="Wingdings"/>
        <family val="0"/>
      </rPr>
      <t>o</t>
    </r>
    <r>
      <rPr>
        <b/>
        <sz val="12"/>
        <rFont val="Times New Roman"/>
        <family val="1"/>
      </rPr>
      <t xml:space="preserve"> текуща година .......... год. </t>
    </r>
  </si>
  <si>
    <r>
      <rPr>
        <b/>
        <sz val="12"/>
        <rFont val="Wingdings"/>
        <family val="0"/>
      </rPr>
      <t>o</t>
    </r>
    <r>
      <rPr>
        <b/>
        <sz val="12"/>
        <rFont val="Times New Roman"/>
        <family val="1"/>
      </rPr>
      <t xml:space="preserve"> следваща година ......... год.</t>
    </r>
  </si>
  <si>
    <t>Таблица 3</t>
  </si>
  <si>
    <t>Обща обработваема площ от членовете на организацията/асоциацията на производители на плодове и зеленчуци, за които са получили признаване и с които участват в организацията на производители</t>
  </si>
  <si>
    <r>
      <rPr>
        <b/>
        <i/>
        <u val="single"/>
        <sz val="12"/>
        <rFont val="Times New Roman"/>
        <family val="1"/>
      </rPr>
      <t xml:space="preserve">Забележка: </t>
    </r>
    <r>
      <rPr>
        <i/>
        <sz val="12"/>
        <rFont val="Times New Roman"/>
        <family val="1"/>
      </rPr>
      <t>В таблицата се посочва общия размер на земята /в ha/, заявена от членовете на ОП/АОП в Интегрираната система за администриране и контрол през текущата година, с която членовете на организацията на производителите участват в нея. Моля посочете номерата на парцелите и размера им за всеки отделен член на ОП/АОП по култури.</t>
    </r>
  </si>
  <si>
    <r>
      <t xml:space="preserve">Реализирана на пазара продукция от организацията/асоциацията на производители на плодове и зеленчуци </t>
    </r>
    <r>
      <rPr>
        <i/>
        <sz val="9"/>
        <rFont val="Times Roman"/>
        <family val="1"/>
      </rPr>
      <t>през референтния период, която е с произведена от нейните членове и за която организацията /асоциацията е призната</t>
    </r>
    <r>
      <rPr>
        <sz val="9"/>
        <rFont val="Times Roman"/>
        <family val="1"/>
      </rPr>
      <t>:</t>
    </r>
  </si>
  <si>
    <r>
      <t xml:space="preserve">Реализирана на пазара продукция от организацията/асоциацията на производители на плодове и зеленчуци, </t>
    </r>
    <r>
      <rPr>
        <i/>
        <sz val="9"/>
        <rFont val="Times Roman"/>
        <family val="1"/>
      </rPr>
      <t>през референтния период, която не е произведена от нейните членове (в съответствие с чл. 11, п. 3 на Делеегиран регламент 2017/891, и за която организацията /асоциацията е призната</t>
    </r>
    <r>
      <rPr>
        <sz val="9"/>
        <rFont val="Times Roman"/>
        <family val="1"/>
      </rPr>
      <t>:</t>
    </r>
  </si>
  <si>
    <r>
      <t xml:space="preserve">Обща стойност на реализираната на пазара продукция </t>
    </r>
    <r>
      <rPr>
        <b/>
        <i/>
        <sz val="9"/>
        <rFont val="Times Roman"/>
        <family val="1"/>
      </rPr>
      <t>през референтния период</t>
    </r>
    <r>
      <rPr>
        <b/>
        <sz val="9"/>
        <rFont val="Times Roman"/>
        <family val="1"/>
      </rPr>
      <t>, без ДДС:</t>
    </r>
  </si>
  <si>
    <t>Стойност на изтеглените от пазара количества, реализирани в съответствие с чл. 34, параграф 4 от Регламент (ЕС) 2013/1308 през референтния период</t>
  </si>
  <si>
    <r>
      <rPr>
        <sz val="10"/>
        <rFont val="Wingdings"/>
        <family val="0"/>
      </rPr>
      <t>o</t>
    </r>
    <r>
      <rPr>
        <sz val="10"/>
        <rFont val="Times New Roman"/>
        <family val="1"/>
      </rPr>
      <t xml:space="preserve"> ДА</t>
    </r>
  </si>
  <si>
    <r>
      <rPr>
        <sz val="10"/>
        <rFont val="Wingdings"/>
        <family val="0"/>
      </rPr>
      <t>o</t>
    </r>
    <r>
      <rPr>
        <sz val="10"/>
        <rFont val="Times New Roman"/>
        <family val="1"/>
      </rPr>
      <t xml:space="preserve"> Неприложимо</t>
    </r>
  </si>
  <si>
    <r>
      <t xml:space="preserve">3. В оперативната програма ОП/АОП на плодове и зеленчуци е включила извършването на една или повече дейности,  които са възложени с договор на външни изпълнители, включително на един или повече от своите членове или на свои дъщерни дружества. 
</t>
    </r>
    <r>
      <rPr>
        <b/>
        <i/>
        <sz val="11"/>
        <rFont val="Times New Roman"/>
        <family val="1"/>
      </rPr>
      <t>Забележка:</t>
    </r>
    <r>
      <rPr>
        <sz val="11"/>
        <rFont val="Times New Roman"/>
        <family val="1"/>
      </rPr>
      <t xml:space="preserve"> </t>
    </r>
    <r>
      <rPr>
        <i/>
        <sz val="11"/>
        <rFont val="Times New Roman"/>
        <family val="1"/>
      </rPr>
      <t>В тези случаи признатите организации на производители на плодове и зеленчуци и асоциации на организации на производители на плодове и зеленчуци са длъжни да упражняват контрол и отговарят за изпълнението на делегираните дейности съгласно изискванията на Регламент 891/2017.</t>
    </r>
  </si>
  <si>
    <t>Планиран размер на админинистративни разходи /лв.без ДДС</t>
  </si>
  <si>
    <t xml:space="preserve">Максимално допустима стойност за административни разходи </t>
  </si>
  <si>
    <t>Планиран размер на отделните разходи, свързани с предотвратяването и управлението на кризи /лв.без ДДС</t>
  </si>
  <si>
    <t>Изтегляне на продукти от пазара за безплатно разпространение /финансиране на 100% от ЕС за стойността до 0,5 % от реализираната продукция през референтния период/</t>
  </si>
  <si>
    <t>Застраховане на реколтата /финсиране 80% или 50% от размера на застрахователната премия/</t>
  </si>
  <si>
    <t>Заявени разходи за срока на оперативната програма (лв. без ДДС):*</t>
  </si>
  <si>
    <t xml:space="preserve">Минимален размер на разходите за екологични дейности - 10 % от разходите по оперативната програма </t>
  </si>
  <si>
    <t>Заявявам увеличение на финансовата помощ от ЕС по оперативната програма от 50 % на 60 % , като изпълнявам едно от следните условия:</t>
  </si>
  <si>
    <t>Заявявам национална помощ равна на максимум 80 % от вноските, посочени в член 32, параграф 1, буква а) от Регламент № 1308/2013, но не повече от 10 % от годишната стойност на реализираната на пазара продукция от организацията, съгласно чл.18, ал. 5 от Наредба № 11/2007, като тази помощ ще е в допълнение към оперативния фонд.</t>
  </si>
  <si>
    <t>/не повече от 0,5 % от стойноста на реализираната на пазара продукция над 4,1% /</t>
  </si>
  <si>
    <t>/не повече от 0.6 % от стойноста на реализираната на пазара продукция над 4,1%/</t>
  </si>
  <si>
    <r>
      <t xml:space="preserve">
</t>
    </r>
    <r>
      <rPr>
        <b/>
        <sz val="9"/>
        <rFont val="Times New Roman"/>
        <family val="1"/>
      </rPr>
      <t>Размер на самоучастие</t>
    </r>
  </si>
  <si>
    <r>
      <t xml:space="preserve">
</t>
    </r>
    <r>
      <rPr>
        <b/>
        <sz val="9"/>
        <rFont val="Times New Roman"/>
        <family val="1"/>
      </rPr>
      <t>80% от собственото участие в оперативния
фонд съгласно чл. 19, ал. 1 /вноски в ОФ</t>
    </r>
  </si>
  <si>
    <r>
      <rPr>
        <sz val="12"/>
        <rFont val="Wingdings"/>
        <family val="0"/>
      </rPr>
      <t>o</t>
    </r>
    <r>
      <rPr>
        <sz val="12"/>
        <rFont val="Times New Roman"/>
        <family val="1"/>
      </rPr>
      <t xml:space="preserve">  Да      </t>
    </r>
  </si>
  <si>
    <r>
      <rPr>
        <sz val="12"/>
        <rFont val="Wingdings"/>
        <family val="0"/>
      </rPr>
      <t>o</t>
    </r>
    <r>
      <rPr>
        <sz val="12"/>
        <rFont val="Times New Roman"/>
        <family val="1"/>
      </rPr>
      <t xml:space="preserve"> Непр.</t>
    </r>
  </si>
  <si>
    <r>
      <t>Декларирам, че ОП не е създала изкуствено условия за получаване на предимство при получаване на помощта в противоречие с чл.  60 от Регламент (ЕО) № 1306/2013</t>
    </r>
    <r>
      <rPr>
        <sz val="12"/>
        <rFont val="HebarU"/>
        <family val="0"/>
      </rPr>
      <t xml:space="preserve"> </t>
    </r>
    <r>
      <rPr>
        <sz val="12"/>
        <rFont val="Times New Roman"/>
        <family val="1"/>
      </rPr>
      <t>на Европейския парламент и на Съвета</t>
    </r>
  </si>
  <si>
    <t>Част 6.1 - Описание на целите, съгласно чл. 152, параграф 1, буква в), чл.33, параграф 1 на Регламент (ЕО) № 1308/2013  и Национална стратегия за устойчиви оперативни програми на организации на производители на плодове и зеленчуци в Република България за периода 2017 -2021 г. и Националната рамка за екологични дейности</t>
  </si>
  <si>
    <t>Декларирам, че съм съгласен/съгласна посочените от мен факти и обстоятелства, да бъдат проверени на място от служители на Разплащателната агенция, Министерството на земеделието, храните и горите и упълномощени представители на Европейската комисия.</t>
  </si>
  <si>
    <r>
      <t xml:space="preserve">Юридическа форма:       </t>
    </r>
    <r>
      <rPr>
        <sz val="12"/>
        <rFont val="Times New Roman"/>
        <family val="1"/>
      </rPr>
      <t xml:space="preserve">Кооперация                           Събирателно дружество                               ООД </t>
    </r>
  </si>
  <si>
    <t xml:space="preserve">Описание на целите на оперативна програма, като се вземат под внимание прогнозите за производство и реализация, както и планираното структурно и икономическо развитие на ОП. С помощта на таблица /Приложение № 2/ посочете кои дейности/инвестиции допринасят за изпълнение на целите и намеренията на ОП/АОП.  Минимално изискване за всички оперативни програми е да съдържат поне две от целите посочени в член 152, параграф 1, буква в) или две от целите в член 33, параграфи 1 на Регламент (ЕС) № 1308/2013.
</t>
  </si>
  <si>
    <t xml:space="preserve">* В стойността на заявените разходи по години следва да бъде включена стойността на всички заявени разходи (инвестиционни, административни, предварителни и специфични - в т.ч. разходи за кризи, екологични дейности, ако се кандидатства за финансиране, и т.н.). </t>
  </si>
  <si>
    <t xml:space="preserve">Лимит на финансиране от ЕС до 0,5% от реализираната през референтния период продукция /за АОП 0,6 - следва във формулата ръчно да бъде сменен %/  </t>
  </si>
  <si>
    <t>Забележка: На един от трите въпроса следва да е даден отговор "Да". В случай, че на третия въпрос е даден отговор "ДА", таблицата по-долу не се попълва.</t>
  </si>
  <si>
    <t>Максимален размер на разходите за екологични дейности - не повече от 30 % от разходите по оперативната програма</t>
  </si>
  <si>
    <r>
      <rPr>
        <b/>
        <vertAlign val="superscript"/>
        <sz val="10"/>
        <rFont val="Times Roman"/>
        <family val="1"/>
      </rPr>
      <t>1</t>
    </r>
    <r>
      <rPr>
        <b/>
        <sz val="10"/>
        <rFont val="Times Roman"/>
        <family val="1"/>
      </rPr>
      <t xml:space="preserve">Предлаганата на пазара продукция от предназначени за преработка плодове и зеленчуци, превърнати в един от продуктите от преработени плодове и зеленчуци, изброени в част Х от приложение I към Регламент (ЕО) № 1308/2013
</t>
    </r>
    <r>
      <rPr>
        <b/>
        <vertAlign val="superscript"/>
        <sz val="10"/>
        <rFont val="Times Roman"/>
        <family val="1"/>
      </rPr>
      <t>2</t>
    </r>
    <r>
      <rPr>
        <b/>
        <sz val="10"/>
        <rFont val="Times Roman"/>
        <family val="1"/>
      </rPr>
      <t xml:space="preserve">„Вторичен продукт“ означава продукт, получен при подготвянето на плодове или зеленчуци, който има положителна икономическа стойност, но не е основното предназначение; „подготвяне“ означава подготвителни действия, като например почистване, нарязване, обелване, подрязване и изсушаване на плодове и зеленчуци, без да ги превръщат в преработени плодове и зеленчуци;
</t>
    </r>
  </si>
  <si>
    <r>
      <t xml:space="preserve">Инвестиция или дейност, свързана със заявената площ
</t>
    </r>
  </si>
  <si>
    <t xml:space="preserve">     * Декларацията се подписва  от  представляващия и управляващия кандидата в случаите на ЕТ или ЮЛ, както и от упълномощеното лице, в случай, че документите не се подават лично от управляващия организацията на производители.  Когато управляващите кандидата/ползвателя са повече от едно лице, декларацията се попълва и подава по един екземпляр за всички лица от управителните органи на кандидата/ползвателя, а в случай че членове са юридически лица – от техния представител в съответния управителен орган и от прокуристите и търговските пълномощници, когато има такива.</t>
  </si>
  <si>
    <t>Приложение № 4 към заявлението за одобрение/изменение</t>
  </si>
  <si>
    <t xml:space="preserve">Приложение № 5 към заявление за одобрение/изменение </t>
  </si>
  <si>
    <t>Описание на целите, съгласно чл.33, параграфи 1 и 3 и чл. 152, параграф 1, буква в) на Регламент (ЕО) № 1308/2014 и Национална стратегия за устойчиви оперативни програми на организации на производители на плодове и зеленчуци в Република България  и Националната рамка за екологични дейности</t>
  </si>
  <si>
    <t>2. В колона 3 се поставя отметка, към коя от посочените в колона 2 цели, се отнасят действията/мерките/одобрените разходи, който/ито допринася/т за нейното изпълнение.</t>
  </si>
  <si>
    <t>3. В колона 4 се попълва вида на действията/мерките/одобрените разходи, който/ито допринася/т за изпълнение на поставената цел в колона 2.</t>
  </si>
  <si>
    <t>4. В колона 6 се попълва стойността на посочения показател в колона 5 в началото на периода, ако е приложимо.</t>
  </si>
  <si>
    <t>5. В колона 7 се попълва стойността на посочения показател в колона 5 в края на периода.</t>
  </si>
  <si>
    <t>6. В колона 8 се попълва планираната промяна в стойността на показателя от колона 5, която следва да се постигне чрез изпълнение на предвидените действия/мерки/одобрени разходи.</t>
  </si>
  <si>
    <t>1. При първоначално одобрение се попълват данни само за първа година от оперативната програма. При изменение на оперативната програма се попълват само данните за конкретната година на изпълнение, засегната от изменението.</t>
  </si>
  <si>
    <r>
      <rPr>
        <b/>
        <i/>
        <u val="single"/>
        <sz val="12"/>
        <color indexed="8"/>
        <rFont val="Times New Roman"/>
        <family val="1"/>
      </rPr>
      <t>Забележка:</t>
    </r>
    <r>
      <rPr>
        <i/>
        <sz val="12"/>
        <color indexed="8"/>
        <rFont val="Times New Roman"/>
        <family val="1"/>
      </rPr>
      <t xml:space="preserve"> Предлаганата на пазара продукция от плодове и зеленчуци се фактурира:
</t>
    </r>
    <r>
      <rPr>
        <i/>
        <sz val="12"/>
        <rFont val="Times New Roman"/>
        <family val="1"/>
      </rPr>
      <t>a) „франко организацията на производители“, където е приложимо, като продукти, посочени в част IX от приложение I към Регламент (ЕО) № 1308/2013, които са подготвени и пакетирани, без ДДС и разходи за вътрешен транспорт в организацията на производители, когато разстоянието между пунктовете за централизирано събиране или опаковане на организацията на производители и пункта за дистрибуция на организацията на производители надвишава 300 km;
б) „франко дъщерно дружество“, спазвайки правилата на буква а), при условие че поне 90 % от дяловете или капитала на дъщерното дружество се притежава от една или повече организации на производители или асоциации на организации на производители илипри одобрение от страна на държавата членка — от членове производители на организациите на производители или асоциациите на организации на производители, ако това допринася за постигане на целите, изброени в член 152, параграф 1, буква в) от Регламент (ЕС) № 1308/2013;
в) при възлагане на дейности на външни изпълнители стойността на предлаганата на пазара продукция се изчислява „франко организацията на производителите“ и включва добавената икономическа стойност на дейността, която организацията на производители е възложила на своите членове, на трети страни или на дъщерно дружество, различно от посоченото в буква б).</t>
    </r>
  </si>
  <si>
    <t>(1)  В това число непроизводствени инвестиции, свързани с изпълнението на ангажиментите, поети в рамките на оперативната програма.</t>
  </si>
  <si>
    <t>(2)  Означава набор от подробно изложени задължения, които се отнасят до производствените методи, а) чието спазване подлежи на проверка от независим орган, и б) които се изразяват в краен продукт, чието качество i) значително надвишава обичайните търговски стандарти по отношение на общественото здраве, фитосанитарните и екологичните стандарти и ii) отговаря на настоящите и предвидимите пазарни възможности. Предлага се основните видове схеми за качество да обхващат следното: а) сертифицирано биологично производство; б) защитени географски указания и защитени наименования за произход, в) сертифицирано интегрирано производство, г) частни сертифицирани схеми за качество на продуктите.</t>
  </si>
  <si>
    <t>(3)  Защитени наименования за произход/Защитени географски указания/Храна с традиционно специфичен характер.</t>
  </si>
  <si>
    <t>(4) Всеки ден от дадена кампания за насърчаване/комуникация се брои за едно действие.</t>
  </si>
  <si>
    <t xml:space="preserve">(5) „Под риск от ерозия на почвата“ означава площ с наклон, по-голям от 10 %, независимо дали са предприети мерки за борба с ерозията (например почвена покривка, редуване на културите и т.н.). При наличие на съответната информация, държавата членка може да използва следното определение вместо горното: „Под риск от ерозия на почвата“ означава площ с прогнозна загуба на почва, превишаваща скоростта на природно почвообразуване, независимо дали са предприети мерки за борба с ерозията (например почвена покривка или редуване на културите). </t>
  </si>
  <si>
    <t xml:space="preserve">(6) Изтеглянето от пазара на един и същ продукт през различни периоди от годината и изтеглянията от пазара на различни продукти се броят за различни действия. Всяка операция по изтегляне от пазара за даден продукт се брои за едно действие. </t>
  </si>
  <si>
    <t>Инвестиции (1) 
/Данни за целите и показателите се попълват само когато в завлението е посочено, че чрез закупуването на определени инвестиции се изпълняват действия/мерки "Инвестиции" по член 2, букви е) и ж) от Регламент (ЕС) 2017/891/</t>
  </si>
  <si>
    <r>
      <t xml:space="preserve">Научноизследователска дейност и експериментално производство
</t>
    </r>
    <r>
      <rPr>
        <sz val="10"/>
        <rFont val="Times New Roman"/>
        <family val="1"/>
      </rPr>
      <t xml:space="preserve"> /Данни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"Научноизследователска дейност и експериментално производство" по член 2, букви е) и ж) от Регламент (ЕС) 2017/891/</t>
    </r>
  </si>
  <si>
    <r>
      <t xml:space="preserve">Схеми за качество (на равнището на ЕС и на национално равнище) (2) и мерки, свързани с подобряване на качеството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"Схеми за качество (на равнището на ЕС и на национално равнище) и мерки, свързани с подобряване на качеството" по член 2, букви е) и ж) от Регламент (ЕС) 2017/891/</t>
    </r>
  </si>
  <si>
    <r>
      <t xml:space="preserve">Насърчаване и комуникация (4)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"Насърчаване и комуникация" по член 2, букви е) и ж) от Регламент (ЕС) 2017/891/</t>
    </r>
  </si>
  <si>
    <r>
      <t xml:space="preserve">Обучение и обмен на най-добри практики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"Обучение и обмен на най-добри практики" по член 2, букви е) и ж) от Регламент (ЕС) 2017/891/</t>
    </r>
  </si>
  <si>
    <r>
      <t xml:space="preserve">Консултантски услуги и техническа помощ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"Консултантски услуги и техническа помощ" по член 2, букви е) и ж) от Регламент (ЕС) 2017/891/</t>
    </r>
  </si>
  <si>
    <r>
      <t xml:space="preserve">Биологично производство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"Биологично производство" по член 2, букви е) и ж) от Регламент (ЕС) 2017/891/</t>
    </r>
  </si>
  <si>
    <r>
      <t xml:space="preserve">Интегрирано производство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"Интегрирано производство" по член 2, букви е) и ж) от Регламент (ЕС) 2017/891/</t>
    </r>
  </si>
  <si>
    <r>
      <t xml:space="preserve">По-добро използване или управление на водите, включително икономии на вода и отводняване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"По-добро използване или управление на водите, включително икономии на вода и отводняване" по член 2, букви е) и ж) от Регламент (ЕС) 2017/891/</t>
    </r>
  </si>
  <si>
    <r>
      <t xml:space="preserve">Действия за запазване на почвата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"Действия за запазване на почвата" по член 2, букви е) и ж) от Регламент (ЕС) 2017/891/</t>
    </r>
  </si>
  <si>
    <r>
      <t xml:space="preserve">Действия за създаване или поддържане на местообитания, които благоприятстват биоразнообразието, или за съхраняване на ландшафта, включително съхраняване на историческите характеристики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"Действия за създаване или поддържане на местообитания, които благоприятстват биоразнообразието, или за съхраняване на ландшафта, включително съхраняване на историческите характеристики" по член 2, букви е) и ж) от Регламент (ЕС) 2017/891/</t>
    </r>
  </si>
  <si>
    <r>
      <t xml:space="preserve">Действия, насочени към икономията на енергия (с изключение на транспорта)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"Действия, насочени към икономията на енергия (с изключение на транспорта)" по член 2, букви е) и ж) от Регламент (ЕС) 2017/891/</t>
    </r>
  </si>
  <si>
    <r>
      <t xml:space="preserve">Действия за намаляване на образуването на отпадъци и за подобряване на управлението на отпадъците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"Действия за намаляване на образуването на отпадъци и за подобряване на управлението на отпадъците" по член 2, букви е) и ж) от Регламент (ЕС) 2017/891/</t>
    </r>
  </si>
  <si>
    <r>
      <t xml:space="preserve">Транспорт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"Действия за намаляване на образуването на отпадъци и за подобряване на управлението на отпадъците" по член 2, букви е) и ж) от Регламент (ЕС) 2017/891/</t>
    </r>
  </si>
  <si>
    <r>
      <t xml:space="preserve">Предлагане на пазара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"Предлагане на пазара" по член 2, букви е) и ж) от Регламент (ЕС) 2017/891/</t>
    </r>
  </si>
  <si>
    <r>
      <t xml:space="preserve">Презасаждане на овощни градини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"Презасаждане на овощни градини " по член 2, букви е) и ж) от Регламент (ЕС) 2017/891/</t>
    </r>
  </si>
  <si>
    <r>
      <t xml:space="preserve">Изтегляне от пазара (6)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"Изтегляне от пазара" по член 2, букви е) и ж) от Регламент (ЕС) 2017/891/</t>
    </r>
  </si>
  <si>
    <r>
      <t xml:space="preserve">Застраховане на реколтата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"Застраховане на реколтата" по член 2, букви е) и ж) от Регламент (ЕС) 2017/891/</t>
    </r>
  </si>
  <si>
    <r>
      <t xml:space="preserve">Индивидуално обучение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"Индивидуално обучение" по член 2, букви е) и ж) от Регламент (ЕС) 2017/891/</t>
    </r>
  </si>
  <si>
    <r>
      <t xml:space="preserve">Други
</t>
    </r>
    <r>
      <rPr>
        <sz val="10"/>
        <rFont val="Times New Roman"/>
        <family val="1"/>
      </rPr>
      <t>/Данни за целите и показателите се попълват само когато в завлението е посочено, че чрез определено действие/мярка/одобрен разход  се изпълняват действия/мерки "Други" по член 2, букви е) и ж) от Регламент (ЕС) 2017/891/</t>
    </r>
  </si>
  <si>
    <r>
      <t xml:space="preserve">Екологични мерки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"Екологични мерки"/</t>
    </r>
  </si>
  <si>
    <r>
      <t>Подобряване на качеството на продуктите</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"Подобряване на качеството на продуктите"/</t>
    </r>
  </si>
  <si>
    <r>
      <t>Увеличаване на търговската стойност на продуктите</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"Увеличаване на търговската стойност на продуктите"/</t>
    </r>
  </si>
  <si>
    <r>
      <t>Планиране на производството</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"Планиране на производството"/</t>
    </r>
  </si>
  <si>
    <r>
      <t xml:space="preserve">Предотвратяване и управление на кризи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"Предотвратяване и управление на кризи"/</t>
    </r>
  </si>
  <si>
    <r>
      <t xml:space="preserve">Увеличаване на търговската стойност на продуктите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"Увеличаване на търговската стойност на продуктите"/</t>
    </r>
  </si>
  <si>
    <r>
      <t xml:space="preserve">Подобряване на качеството на продуктите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"Подобряване на качеството на продуктите"/</t>
    </r>
  </si>
  <si>
    <r>
      <t xml:space="preserve">Планиране на производството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"Планиране на производството"/</t>
    </r>
  </si>
  <si>
    <r>
      <t xml:space="preserve">Предотвратяване и управление на кризи </t>
    </r>
    <r>
      <rPr>
        <strike/>
        <sz val="11"/>
        <rFont val="Times New Roman"/>
        <family val="1"/>
      </rPr>
      <t xml:space="preserve">
</t>
    </r>
    <r>
      <rPr>
        <sz val="10"/>
        <rFont val="Times New Roman"/>
        <family val="1"/>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"Предотвратяване и управление на кризи"/</t>
    </r>
  </si>
  <si>
    <r>
      <t xml:space="preserve">Увеличаване на търговската стойност на продуктите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"Увеличаване на търговската стойност на продуктите"/</t>
    </r>
  </si>
  <si>
    <r>
      <t xml:space="preserve">Предотвратяване и управление на кризи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"Предотвратяване и управление на кризи"/</t>
    </r>
  </si>
  <si>
    <r>
      <t xml:space="preserve">Насърчаване на продажбата на продуктите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"Насърчаване на продажбата на продуктите"/</t>
    </r>
  </si>
  <si>
    <r>
      <t xml:space="preserve">Научноизследователска дейност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"Научноизследователска дейност"/</t>
    </r>
  </si>
  <si>
    <r>
      <t xml:space="preserve">Увеличаване на търговската стойност на продуктите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"Увеличаване на търговската стойност на продуктите"/</t>
    </r>
  </si>
  <si>
    <r>
      <t>Подобряване на качеството на продуктите</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"Подобряване на качеството на продуктите"/</t>
    </r>
  </si>
  <si>
    <r>
      <t xml:space="preserve">Планиране на производството </t>
    </r>
    <r>
      <rPr>
        <strike/>
        <sz val="11"/>
        <rFont val="Times New Roman"/>
        <family val="1"/>
      </rPr>
      <t xml:space="preserve">
</t>
    </r>
    <r>
      <rPr>
        <sz val="10"/>
        <rFont val="Times New Roman"/>
        <family val="1"/>
      </rPr>
      <t>/данните за показтелите се попълват само когато в  завлението е посочено, че чрез изпълнените действия/мерки/одобрени разходи, допринасят за постигане на цел "Планиране на производството"/</t>
    </r>
  </si>
  <si>
    <r>
      <t xml:space="preserve">Брой стопанства
</t>
    </r>
    <r>
      <rPr>
        <sz val="10"/>
        <rFont val="Times New Roman"/>
        <family val="1"/>
      </rPr>
      <t>/Попълва се броя на членовете, които се възползват от инвестицията/ите, закупени за постигане на цел "Планиране на производството"/</t>
    </r>
  </si>
  <si>
    <r>
      <t xml:space="preserve">Обща стойност 
</t>
    </r>
    <r>
      <rPr>
        <sz val="10"/>
        <rFont val="Times New Roman"/>
        <family val="1"/>
      </rPr>
      <t>/Попълва се стойността на закупения/те разход/и /без ДДС/  за постигане на цел "Планиране на производството"/</t>
    </r>
  </si>
  <si>
    <r>
      <t xml:space="preserve">Брой стопанства
</t>
    </r>
    <r>
      <rPr>
        <sz val="10"/>
        <rFont val="Times New Roman"/>
        <family val="1"/>
      </rPr>
      <t>/Попълва се броя на членовете, които се възползват от инвестицията/ите, закупени за постигане на цел "Подобряване на качеството на продуктите"/</t>
    </r>
  </si>
  <si>
    <r>
      <t xml:space="preserve">Обща стойност
</t>
    </r>
    <r>
      <rPr>
        <sz val="10"/>
        <rFont val="Times New Roman"/>
        <family val="1"/>
      </rPr>
      <t>/Попълва се стойността на закупения/те разход/и /без ДДС/  за постигане на цел "Подобряване на качеството на продуктите"/</t>
    </r>
  </si>
  <si>
    <r>
      <t xml:space="preserve">Брой стопанства
</t>
    </r>
    <r>
      <rPr>
        <sz val="10"/>
        <rFont val="Times New Roman"/>
        <family val="1"/>
      </rPr>
      <t>/Попълва се броя на членовете, които се възползват от инвестицията/ите, закупени за постигане на цел "Увеличаване на търговската стойност на продуктите"/</t>
    </r>
  </si>
  <si>
    <r>
      <t xml:space="preserve">Обща стойност
</t>
    </r>
    <r>
      <rPr>
        <sz val="10"/>
        <rFont val="Times New Roman"/>
        <family val="1"/>
      </rPr>
      <t>/Попълва се стойността на закупения/те разход/и /без ДДС/  за постигане на цел "Увеличаване на търговската стойност на продуктите"/</t>
    </r>
  </si>
  <si>
    <r>
      <t>Обща стойност на търгуваната продукция/Общ обем на търгуваната продукция (в евро или в национална валута/kg) 
/</t>
    </r>
    <r>
      <rPr>
        <sz val="10"/>
        <rFont val="Times New Roman"/>
        <family val="1"/>
      </rPr>
      <t>Попълва се стойността (в лева без ДДС) ИЛИ обем (кг.) на предлаганата на пазара продукция от оперативната програма, след закупуване на инвестициите за постигане на цел "Увеличаване на търговската стойност на продуктите"/</t>
    </r>
  </si>
  <si>
    <r>
      <t xml:space="preserve">Брой стопанства
</t>
    </r>
    <r>
      <rPr>
        <sz val="10"/>
        <rFont val="Times New Roman"/>
        <family val="1"/>
      </rPr>
      <t>/Попълва се броя на членовете, които се възползват от инвестицията/ите, закупени за постигане на цел "Екологични мерки"/</t>
    </r>
  </si>
  <si>
    <r>
      <t xml:space="preserve">Обща стойност
</t>
    </r>
    <r>
      <rPr>
        <sz val="10"/>
        <rFont val="Times New Roman"/>
        <family val="1"/>
      </rPr>
      <t>/Попълва се стойността на закупения/те разход/и /без ДДС/  за постигане на цел "Екологични мерки"/</t>
    </r>
  </si>
  <si>
    <r>
      <t xml:space="preserve">Брой стопанства
</t>
    </r>
    <r>
      <rPr>
        <sz val="10"/>
        <rFont val="Times New Roman"/>
        <family val="1"/>
      </rPr>
      <t>/Попълва се броя на членовете, които се възползват от инвестицията/ите, закупени за постигане на цел "Предотвратяване и управление на кризи"/</t>
    </r>
  </si>
  <si>
    <r>
      <t xml:space="preserve">Обща стойност
</t>
    </r>
    <r>
      <rPr>
        <sz val="10"/>
        <rFont val="Times New Roman"/>
        <family val="1"/>
      </rPr>
      <t>/Попълва се стойността на закупения/те разход/и /без ДДС/  за постигане на цел "Предотвратяване и управление на кризи"/</t>
    </r>
  </si>
  <si>
    <r>
      <t xml:space="preserve">Брой стопанства
</t>
    </r>
    <r>
      <rPr>
        <sz val="10"/>
        <rFont val="Times New Roman"/>
        <family val="1"/>
      </rPr>
      <t>/Попълва се броя на членовете, които се възползват от инвестицията/ите, закупени за постигане на цел "Научноизследователска дейност"/</t>
    </r>
  </si>
  <si>
    <r>
      <t xml:space="preserve">Обща стойност
</t>
    </r>
    <r>
      <rPr>
        <sz val="10"/>
        <rFont val="Times New Roman"/>
        <family val="1"/>
      </rPr>
      <t>/Попълва се стойността на закупения/те разход/и /без ДДС/  за постигане на цел "Научноизследователска дейност"/</t>
    </r>
  </si>
  <si>
    <r>
      <t xml:space="preserve">Обща стойност
</t>
    </r>
    <r>
      <rPr>
        <sz val="10"/>
        <rFont val="Times New Roman"/>
        <family val="1"/>
      </rPr>
      <t>/Попълва стойността на действието/мярката /одобрения разход /лева без ДДС/  за постигане на цел "Планиране на производството"/</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</si>
  <si>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който служи за постигане на цел "Планиране на производството"/</t>
    </r>
  </si>
  <si>
    <r>
      <t xml:space="preserve">Обща стойност
</t>
    </r>
    <r>
      <rPr>
        <sz val="10"/>
        <rFont val="Times New Roman"/>
        <family val="1"/>
      </rPr>
      <t>/Попълва стойността на действието/мярката /одобрения разход /лева без ДДС/  за постигане на цел "Подобряване на качеството на продуктите"/</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</si>
  <si>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който служи за постигане на цел "Подобряване на качеството на продуктите"/</t>
    </r>
  </si>
  <si>
    <r>
      <t xml:space="preserve">Обща стойност
</t>
    </r>
    <r>
      <rPr>
        <sz val="10"/>
        <rFont val="Times New Roman"/>
        <family val="1"/>
      </rPr>
      <t>/Попълва стойността на действието/мярката /одобрения разход /лева без ДДС/  за постигане на цел "Увеличаване на търговската стойност на продуктите"/</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</si>
  <si>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който служи за постигане на цел "Увеличаване на търговската стойност на продуктите"/</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</si>
  <si>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който служи за постигане на цел "Екологични мерки"/</t>
    </r>
  </si>
  <si>
    <r>
      <t xml:space="preserve">Обща стойност
</t>
    </r>
    <r>
      <rPr>
        <sz val="10"/>
        <rFont val="Times New Roman"/>
        <family val="1"/>
      </rPr>
      <t>/Попълва стойността на действието/мярката /одобрения разход /лева без ДДС/  за постигане на цел "Екологични мерки"/</t>
    </r>
  </si>
  <si>
    <r>
      <t>Площ на ЗНП/ЗГУ/ХТСХ (3) (ha) 
/</t>
    </r>
    <r>
      <rPr>
        <sz val="10"/>
        <rFont val="Times New Roman"/>
        <family val="1"/>
      </rPr>
      <t>Попълва се площта на защитени наименования за произход/защитени географски указания/храна с традиционно специфичен характер (ha), върху които чрез действието/мярката /одобрения разход, се постига цел "Подобряване на качеството на продуктите" /</t>
    </r>
  </si>
  <si>
    <r>
      <t xml:space="preserve">Обем (в тонове) 
</t>
    </r>
    <r>
      <rPr>
        <sz val="10"/>
        <rFont val="Times New Roman"/>
        <family val="1"/>
      </rPr>
      <t>/Попълва се обема (тонове) на произведената продукция от  посочената площ на защитените наименования за произход/защитените географски указания/храната с традиционно специфичен характер (ha)/</t>
    </r>
  </si>
  <si>
    <r>
      <t xml:space="preserve">Брой стопанства
</t>
    </r>
    <r>
      <rPr>
        <sz val="10"/>
        <rFont val="Times New Roman"/>
        <family val="1"/>
      </rPr>
      <t>/Попълва се броя на членовете, които се възползват от кампанията/ите, която/ито служи/ат за постигане на цел "Увеличаване на търговската стойност на продуктите"/</t>
    </r>
  </si>
  <si>
    <r>
      <t xml:space="preserve">Брой на кампаниите за насърчаване
</t>
    </r>
    <r>
      <rPr>
        <sz val="10"/>
        <rFont val="Times New Roman"/>
        <family val="1"/>
      </rPr>
      <t>/Попълва се броя на кампаниите, които са служили за постигане на цел "Увеличаване на търговската стойност на продуктите". Следва да се има предвид, че всеки ден от дадена кампания за насърчаване/комуникация се брои за едно действие/</t>
    </r>
  </si>
  <si>
    <r>
      <t xml:space="preserve">Брой стопанства
</t>
    </r>
    <r>
      <rPr>
        <sz val="10"/>
        <rFont val="Times New Roman"/>
        <family val="1"/>
      </rPr>
      <t>/Попълва се броя на членовете, които се възползват от кампанията/ите, която/ито служи/ат за постигане на цел "Насърчаване на продажбата на продуктите"/</t>
    </r>
  </si>
  <si>
    <r>
      <t xml:space="preserve">Брой на кампаниите за насърчаване
</t>
    </r>
    <r>
      <rPr>
        <sz val="10"/>
        <rFont val="Times New Roman"/>
        <family val="1"/>
      </rPr>
      <t>/Попълва се броя на кампаниите, които са служили за постигане на цел "Насърчаване на продажбата на продуктите". Следва да се има предвид, че всеки ден от дадена кампания за насърчаване/комуникация се брои за едно действие/</t>
    </r>
  </si>
  <si>
    <r>
      <t xml:space="preserve">Брой стопанства
</t>
    </r>
    <r>
      <rPr>
        <sz val="10"/>
        <rFont val="Times New Roman"/>
        <family val="1"/>
      </rPr>
      <t>/Попълва се броя на членовете, които се възползват от кампанията/ите, която/ито служи/ат за постигане на цел "Предотвратяване и управление на кризи"/</t>
    </r>
  </si>
  <si>
    <r>
      <t xml:space="preserve">Брой на кампаниите за насърчаване
</t>
    </r>
    <r>
      <rPr>
        <sz val="10"/>
        <rFont val="Times New Roman"/>
        <family val="1"/>
      </rPr>
      <t>/Попълва се броя на кампаниите, които са служили за постигане на цел "Предотвратяване и управление на кризи". Следва да се има предвид, че всеки ден от дадена кампания за насърчаване/комуникация се брои за едно действие/</t>
    </r>
  </si>
  <si>
    <r>
      <t xml:space="preserve">Брой стопанства
</t>
    </r>
    <r>
      <rPr>
        <sz val="10"/>
        <rFont val="Times New Roman"/>
        <family val="1"/>
      </rPr>
      <t>/Попълва се броя на членовете, които се възползват от действието/ята, което/ито служи/ат за постигане на цел "Планиране на производството"/</t>
    </r>
  </si>
  <si>
    <r>
      <t xml:space="preserve">Брой действия
</t>
    </r>
    <r>
      <rPr>
        <sz val="10"/>
        <rFont val="Times New Roman"/>
        <family val="1"/>
      </rPr>
      <t>/Попълва се броя на действията, които са служили за постигане на цел "Планиране на производството"/</t>
    </r>
  </si>
  <si>
    <r>
      <t xml:space="preserve">Брой стопанства
</t>
    </r>
    <r>
      <rPr>
        <sz val="10"/>
        <rFont val="Times New Roman"/>
        <family val="1"/>
      </rPr>
      <t>/Попълва се броя на членовете, които се възползват от действието/ята, което/ито служи/ат за постигане на цел "Подобряване на качеството на продуктите"/</t>
    </r>
  </si>
  <si>
    <r>
      <t xml:space="preserve">Брой действия
</t>
    </r>
    <r>
      <rPr>
        <sz val="10"/>
        <rFont val="Times New Roman"/>
        <family val="1"/>
      </rPr>
      <t>/Попълва се броя на действията, които са служили за постигане на цел "Подобряване на качеството на продуктите"/</t>
    </r>
  </si>
  <si>
    <r>
      <t xml:space="preserve">Брой стопанства
</t>
    </r>
    <r>
      <rPr>
        <sz val="10"/>
        <rFont val="Times New Roman"/>
        <family val="1"/>
      </rPr>
      <t>/Попълва се броя на членовете, които се възползват от действието/ята, което/ито служи/ат за постигане на цел "Увеличаване на търговската стойност на продуктите"/</t>
    </r>
  </si>
  <si>
    <r>
      <t xml:space="preserve">Брой действия
</t>
    </r>
    <r>
      <rPr>
        <sz val="10"/>
        <rFont val="Times New Roman"/>
        <family val="1"/>
      </rPr>
      <t>/Попълва се броя на действията, които са служили за постигане на цел "Увеличаване на търговската стойност на продуктите"/</t>
    </r>
  </si>
  <si>
    <r>
      <t xml:space="preserve">Брой стопанства
</t>
    </r>
    <r>
      <rPr>
        <sz val="10"/>
        <rFont val="Times New Roman"/>
        <family val="1"/>
      </rPr>
      <t>/Попълва се броя на членовете, които се възползват от действието/ята, което/ито служи/ат за постигане на цел "Екологични мерки"/</t>
    </r>
  </si>
  <si>
    <r>
      <t xml:space="preserve">Брой действия
</t>
    </r>
    <r>
      <rPr>
        <sz val="10"/>
        <rFont val="Times New Roman"/>
        <family val="1"/>
      </rPr>
      <t>/Попълва се броя на действията, които са служили за постигане на цел "Екологични мерки"/</t>
    </r>
  </si>
  <si>
    <r>
      <t xml:space="preserve">Брой стопанства
</t>
    </r>
    <r>
      <rPr>
        <sz val="10"/>
        <rFont val="Times New Roman"/>
        <family val="1"/>
      </rPr>
      <t>/Попълва се броя на членовете, които се възползват от действието/ята, което/ито служи/ат за постигане на цел "Предотвратяване и управление на кризи"/</t>
    </r>
  </si>
  <si>
    <r>
      <t xml:space="preserve">Брой действия
</t>
    </r>
    <r>
      <rPr>
        <sz val="10"/>
        <rFont val="Times New Roman"/>
        <family val="1"/>
      </rPr>
      <t>/Попълва се броя на действията, които са служили за постигане на цел "Предотвратяване и управление на кризи"/</t>
    </r>
  </si>
  <si>
    <r>
      <t xml:space="preserve">Площ за биологично производство на плодове и/или зеленчуци (ha) 
</t>
    </r>
    <r>
      <rPr>
        <sz val="10"/>
        <rFont val="Times New Roman"/>
        <family val="1"/>
      </rPr>
      <t>/Попълва се площта за биологично производство на плодове и/или зеленчуци (ha) върху която, чрез действието/мярката /одобрения разход, се постига цел "Екологични мерки"/</t>
    </r>
  </si>
  <si>
    <r>
      <t xml:space="preserve">Площ за интегрирано производство на плодове и/или зеленчуци (ha) </t>
    </r>
    <r>
      <rPr>
        <sz val="10"/>
        <rFont val="Times New Roman"/>
        <family val="1"/>
      </rPr>
      <t>/Попълва се площта за интегрираното производство на плодове и/или зеленчуци (ha) върху която, чрез действието/мярката /одобрения разход, се постига цел "Екологични мерки"/</t>
    </r>
  </si>
  <si>
    <r>
      <t xml:space="preserve">Площ, на която се произвеждат плодове и зеленчуци, с намаляване на използването на вода (ha) 
</t>
    </r>
    <r>
      <rPr>
        <sz val="10"/>
        <rFont val="Times New Roman"/>
        <family val="1"/>
      </rPr>
      <t>/Попълва се площта на която се произвеждат плодове и зеленчуци, с намаляване на използването на вода (ha), чрез действието/мярката /одобрения разход/</t>
    </r>
  </si>
  <si>
    <r>
      <t>Разлика в обема (m</t>
    </r>
    <r>
      <rPr>
        <vertAlign val="superscript"/>
        <sz val="11"/>
        <rFont val="Times New Roman"/>
        <family val="1"/>
      </rPr>
      <t>3</t>
    </r>
    <r>
      <rPr>
        <sz val="11"/>
        <rFont val="Times New Roman"/>
        <family val="1"/>
      </rPr>
      <t xml:space="preserve">) (n – 1/n) 
</t>
    </r>
    <r>
      <rPr>
        <sz val="10"/>
        <rFont val="Times New Roman"/>
        <family val="1"/>
      </rPr>
      <t>/Разликата в обема се изчислява като се съотнесе обема в началото на периода на продукцията произведена от посочената площ, на която се произвеждат плодове и зеленчуци, с намаляване на използването на вода, към обема на продукцията, произведена от посочената площ в края на периода/</t>
    </r>
  </si>
  <si>
    <r>
      <t>Площ за производство на плодове и зеленчуци, която е под риск от ерозия на почвата и на която са предприети мерки за борба с ерозията (ha)  (5) 
/</t>
    </r>
    <r>
      <rPr>
        <sz val="10"/>
        <rFont val="Times New Roman"/>
        <family val="1"/>
      </rPr>
      <t>Попълва се площта, на която се произвеждат плодове и зеленчуци,  която е под риск от ерозия на почвата и на която са предприети мерки за борба с ерозията/</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</si>
  <si>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който служи за постигане на цел "Екологични мерки"/</t>
    </r>
  </si>
  <si>
    <r>
      <t>Разлика в използването на торове за хектар (t/ha) (n – 1/n) 
/</t>
    </r>
    <r>
      <rPr>
        <sz val="10"/>
        <rFont val="Times New Roman"/>
        <family val="1"/>
      </rPr>
      <t>Разликата се изчислява като се съотнесе количеството на използваните торове за хектар в началото на периода към количеството на използваните торове за хектар в края на периода/</t>
    </r>
  </si>
  <si>
    <r>
      <t>Площ, засегната от действия, допринасящи за защитата на местообитанията и биоразнообразието (ha) 
/</t>
    </r>
    <r>
      <rPr>
        <sz val="10"/>
        <rFont val="Times New Roman"/>
        <family val="1"/>
      </rPr>
      <t>Попълва се площта, засегната от действия, допринасящи за защитата на местообитанията и биоразнообразието (ha)/</t>
    </r>
  </si>
  <si>
    <r>
      <t xml:space="preserve">Площ, на която се произвеждат плодове и зеленчуци, с намаляване на използването на енергия (ha)
</t>
    </r>
    <r>
      <rPr>
        <sz val="10"/>
        <rFont val="Times New Roman"/>
        <family val="1"/>
      </rPr>
      <t xml:space="preserve">/Попълва се площта, на която се произвеждат плодове и зеленчуци, с намаляване на използването на енергия (ha)/ </t>
    </r>
  </si>
  <si>
    <r>
      <t xml:space="preserve">Разлика в енергопотреблението (n – 1/n) 
</t>
    </r>
    <r>
      <rPr>
        <sz val="10"/>
        <rFont val="Times New Roman"/>
        <family val="1"/>
      </rPr>
      <t>/Разликата в обема се изчислява като се съотнесе енергопотреблението в началото на периода към енергопотреблението в края на периода/</t>
    </r>
  </si>
  <si>
    <r>
      <t xml:space="preserve">Твърди горива(t/обем търгувана продукция) 
</t>
    </r>
    <r>
      <rPr>
        <sz val="10"/>
        <rFont val="Times New Roman"/>
        <family val="1"/>
      </rPr>
      <t>/Попълва се разходваното количеството (t за обем търгувана продукция) на твърдите горива/</t>
    </r>
  </si>
  <si>
    <r>
      <t xml:space="preserve">Течни горива (L/обем търгувана продукция) 
</t>
    </r>
    <r>
      <rPr>
        <sz val="10"/>
        <rFont val="Times New Roman"/>
        <family val="1"/>
      </rPr>
      <t>/Попълва се разходването количеството (L за обем търгувана продукция) на течни горива/</t>
    </r>
  </si>
  <si>
    <r>
      <t xml:space="preserve">Газ (m3/обем търгувана продукция) 
</t>
    </r>
    <r>
      <rPr>
        <sz val="10"/>
        <rFont val="Times New Roman"/>
        <family val="1"/>
      </rPr>
      <t>/Попълва се разходваното количеството (m3 за единица обем търгувана продукция) на газ/</t>
    </r>
  </si>
  <si>
    <r>
      <t xml:space="preserve">Електроенергия (kwh/обем търгувана продукция) 
</t>
    </r>
    <r>
      <rPr>
        <sz val="10"/>
        <rFont val="Times New Roman"/>
        <family val="1"/>
      </rPr>
      <t>/Попълва се изразходваното количеството (kwh за единица обем търгувана продукция) на електроенергия/</t>
    </r>
  </si>
  <si>
    <r>
      <t>Разлика в обема на отпадъците (m</t>
    </r>
    <r>
      <rPr>
        <vertAlign val="superscript"/>
        <sz val="11"/>
        <rFont val="Times New Roman"/>
        <family val="1"/>
      </rPr>
      <t>3</t>
    </r>
    <r>
      <rPr>
        <sz val="11"/>
        <rFont val="Times New Roman"/>
        <family val="1"/>
      </rPr>
      <t xml:space="preserve">/обем търгувана продукция) (n – 1/n) 
</t>
    </r>
    <r>
      <rPr>
        <sz val="10"/>
        <rFont val="Times New Roman"/>
        <family val="1"/>
      </rPr>
      <t>/Разликата се изчислява, като се съотнесе обема на отпадъците (m</t>
    </r>
    <r>
      <rPr>
        <vertAlign val="superscript"/>
        <sz val="10"/>
        <rFont val="Times New Roman"/>
        <family val="1"/>
      </rPr>
      <t>3</t>
    </r>
    <r>
      <rPr>
        <sz val="10"/>
        <rFont val="Times New Roman"/>
        <family val="1"/>
      </rPr>
      <t xml:space="preserve"> за единица обем търгувана продукция) в началото на периода към обема на отпадъците (m</t>
    </r>
    <r>
      <rPr>
        <vertAlign val="superscript"/>
        <sz val="10"/>
        <rFont val="Times New Roman"/>
        <family val="1"/>
      </rPr>
      <t>3</t>
    </r>
    <r>
      <rPr>
        <sz val="10"/>
        <rFont val="Times New Roman"/>
        <family val="1"/>
      </rPr>
      <t xml:space="preserve"> за единица обем търгувана продукция) в края на периода/</t>
    </r>
  </si>
  <si>
    <r>
      <t>Разлика в обема на опаковките (m</t>
    </r>
    <r>
      <rPr>
        <vertAlign val="superscript"/>
        <sz val="11"/>
        <rFont val="Times New Roman"/>
        <family val="1"/>
      </rPr>
      <t>3</t>
    </r>
    <r>
      <rPr>
        <sz val="11"/>
        <rFont val="Times New Roman"/>
        <family val="1"/>
      </rPr>
      <t xml:space="preserve">/обем търгувана продукция) (n – 1/n) 
</t>
    </r>
    <r>
      <rPr>
        <sz val="10"/>
        <rFont val="Times New Roman"/>
        <family val="1"/>
      </rPr>
      <t>/Разликата се изчислява, като се съотнесе обема на опаковките (m</t>
    </r>
    <r>
      <rPr>
        <vertAlign val="superscript"/>
        <sz val="10"/>
        <rFont val="Times New Roman"/>
        <family val="1"/>
      </rPr>
      <t>3</t>
    </r>
    <r>
      <rPr>
        <sz val="10"/>
        <rFont val="Times New Roman"/>
        <family val="1"/>
      </rPr>
      <t xml:space="preserve"> за единица обем търгувана продукция) в началото на периода към обема на опаковките (m</t>
    </r>
    <r>
      <rPr>
        <vertAlign val="superscript"/>
        <sz val="10"/>
        <rFont val="Times New Roman"/>
        <family val="1"/>
      </rPr>
      <t>3</t>
    </r>
    <r>
      <rPr>
        <sz val="10"/>
        <rFont val="Times New Roman"/>
        <family val="1"/>
      </rPr>
      <t xml:space="preserve"> за единица обем търгувана продукция) в края на периода/</t>
    </r>
  </si>
  <si>
    <r>
      <t xml:space="preserve">Разлика в енергопотреблението (n – 1/n)
</t>
    </r>
    <r>
      <rPr>
        <sz val="10"/>
        <rFont val="Times New Roman"/>
        <family val="1"/>
      </rPr>
      <t>/Разликата се изчислява като се съотнесе енергопотреблението в началото на периода към енергопотреблението в края на периода/</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</si>
  <si>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които служат за постигане на цел "Екологични мерки"/</t>
    </r>
  </si>
  <si>
    <r>
      <t xml:space="preserve">Засегнати площи (ha) 
</t>
    </r>
    <r>
      <rPr>
        <sz val="10"/>
        <rFont val="Times New Roman"/>
        <family val="1"/>
      </rPr>
      <t>/Попълва се размера (ha) на засегнатите площи/</t>
    </r>
  </si>
  <si>
    <r>
      <t xml:space="preserve">Брой предприети действия 
</t>
    </r>
    <r>
      <rPr>
        <sz val="10"/>
        <rFont val="Times New Roman"/>
        <family val="1"/>
      </rPr>
      <t>/Попълва се броя на действията, които са изпълнени за постигане на цел "Предотвратяване и управление на кризи". Изтеглянето от пазара на един и същ продукт през различни периоди от годината и изтеглянията от пазара на различни продукти се броят за различни действия. Всяка операция по изтегляне от пазара за даден продукт се брои за едно действие/</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</si>
  <si>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които служат за постигане на цел "Предотвратяване и управление на кризи"/</t>
    </r>
  </si>
  <si>
    <r>
      <t xml:space="preserve">Брой предприети действия 
</t>
    </r>
    <r>
      <rPr>
        <sz val="10"/>
        <rFont val="Times New Roman"/>
        <family val="1"/>
      </rPr>
      <t>/Попълва се броя на действията, които са изпълнени за постигане на цел "Предотвратяване и управление на кризи".</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</si>
  <si>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които служат за постигане на цел "Планиране на производството"/</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</si>
  <si>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които служат за постигане на цел "Подобряване на качеството на продуктите"/</t>
    </r>
  </si>
  <si>
    <r>
      <t xml:space="preserve">Брой стопанства
</t>
    </r>
    <r>
      <rPr>
        <sz val="10"/>
        <rFont val="Times New Roman"/>
        <family val="1"/>
      </rPr>
      <t>/Попълва се броя на членовете, които се възползват от действието/мярката /одобрения разход, които служат за постигане на цел "Увеличаване на търговската стойност на продуктите"/</t>
    </r>
  </si>
  <si>
    <t>Изм. 9</t>
  </si>
  <si>
    <t>ДП 01 - 01.1</t>
  </si>
  <si>
    <t>а) изменение на одобрените оперативни програми по отношение на мерките и средствата за следващата година или за целия период на изпълнение на оперативната програма;</t>
  </si>
  <si>
    <r>
      <rPr>
        <b/>
        <i/>
        <u val="single"/>
        <sz val="12"/>
        <color indexed="8"/>
        <rFont val="Times New Roman"/>
        <family val="1"/>
      </rPr>
      <t xml:space="preserve">Забележка: </t>
    </r>
    <r>
      <rPr>
        <i/>
        <sz val="12"/>
        <color indexed="8"/>
        <rFont val="Times New Roman"/>
        <family val="1"/>
      </rPr>
      <t>В зависимост от типа на изменението в оперативната програма, следва да се попълнят приложимите части от заявлението и следните документи по образец: "Деклариране на годишния оперативен фонд", които можете да намерите на електронната страница на ДФЗ.</t>
    </r>
  </si>
  <si>
    <t>В оперативната програма са предвидени разходи, свързани с реализирането на заложените инвестиции</t>
  </si>
  <si>
    <t>Част 6.2 - Разходи по чл. 20д, ал. 1 от Наредба № 11, свързани с реализирането на заложените инвестиции, извършени както в процеса на нейната подготовка – до 12 месеца, преди датата на подаване на програмата, ограничени до 4,75 на сто от общия размер на допустимите разходи за съответната инвестиция</t>
  </si>
  <si>
    <t>1. Разходи за изготвяне на технически и/или работен проект, включително и изготвяне на технологичен проект, които не може да превишават 2,25 на сто от допустимите разходи за съответната инвестиция</t>
  </si>
  <si>
    <t>2. Разходи за строителен надзор, които не може да превишават 1 на сто от допустимите разходи за съответната инвестиция</t>
  </si>
  <si>
    <t>Допустима стойност на заявения разхода</t>
  </si>
  <si>
    <t>Вид на заявения разход</t>
  </si>
  <si>
    <t xml:space="preserve">3. Разходи за предпрограмно проучване, енергийно обследване, оценка на въздействието върху околната среда, хонорари за архитекти и инженери, извън тези по т. 1 и 2, които не може да превишават 1,5 на сто от допустимите разходи за съответната инвестиция
</t>
  </si>
  <si>
    <t>Таблица за определяне допустимия размер на разходите по чл. 20д, ал. 1 от Нредба № 11</t>
  </si>
  <si>
    <t xml:space="preserve">Във връзка с изпълнението на условията от въпроси № 1 и № 2, се предоставят следните документи: </t>
  </si>
  <si>
    <t>А 29</t>
  </si>
  <si>
    <t>Копие от решение на управителния орган на дружеството, с което се определя размерът на вноските на членовете на организацията на производители и/или на асоциацията на организиации на производители в оперативния фонд.</t>
  </si>
  <si>
    <t xml:space="preserve">Инвестиции/разходи/дейности за закупуване, включително чрез финансов лизинг, и/или инсталиране на машини, съоръжения и оборудване, необходими за подобряване на производствения процес, включително за опазване компонентите на околната среда и/или  подобряване на енергийната ефективност </t>
  </si>
  <si>
    <t>Б 4</t>
  </si>
  <si>
    <t>Изменение на оперативната програма при възникване на събития от извънреден характер</t>
  </si>
  <si>
    <t xml:space="preserve">Документи, доказващи настъпилите събития от извънреден характер, поради които е невъзможно изпълнението на одобрена инвестиция
</t>
  </si>
  <si>
    <t>Декларирам, че съм запознат с изискването на чл. 19, ал. 7 от наредбата, че организацията на производители може да увеличи или намали размера на оперативния фонд с максимум 25 % от първоначално одобрения размер за целия период на изпълнение на оперативната програма, при условие че докаже, че са спазени общите цели на оперативната програма.</t>
  </si>
  <si>
    <t>Декларирам, че съм запознат, че в случай на подадени заявления за авансови плащания, не се приемат заявления за междинни плащания, а само заявления за окончателно плащане за останалата част от допустимата за подпомагане сума за съответния период от оперативната програма.</t>
  </si>
  <si>
    <t>Документ за продажба от член на ОП/АОП  към ОП/АОП 
(дата)</t>
  </si>
  <si>
    <t>*Общо за окончателно плащане                                              от ................... до . ...........г</t>
  </si>
  <si>
    <r>
      <t xml:space="preserve">Предвиден срок на оперативната програма - моля, отбележете*:
*Следва да се има предвид, че съгласно чл. 33, пар. 1 от Регламент (ЕО) № 1308/2013 "Чрез дерогация от пъва алинея максималната продължителност на новите оперативни програми, одобрени след 29 декември 2020 г., е три години"; </t>
    </r>
    <r>
      <rPr>
        <sz val="10"/>
        <rFont val="Times New Roman"/>
        <family val="1"/>
      </rPr>
      <t>попълва се и в случаите на подадено искане на изменение:</t>
    </r>
  </si>
  <si>
    <t>Заявление за одобрение/изменение на оперативна програма (след 2020)</t>
  </si>
  <si>
    <t>а) промяна на съдържанието на оперативната програма, в съответствие с чл. 34, параграф 2 от Делегиран регламент (ЕС) 2017/891 на Комисията</t>
  </si>
  <si>
    <t>б) частично изпълнение на оперативната програма;</t>
  </si>
  <si>
    <t xml:space="preserve">в) добавяне на национална финансова помощ към оперативния фонд, ако такава не е била заявена при първоначалното одобрение
на оперативната програма </t>
  </si>
  <si>
    <t>г) изменение на оперативната програма при възникване на събития от извънреден характер, при настъпването на които е невъзможно изпълнението на одобрена инвестиция.</t>
  </si>
  <si>
    <r>
      <t xml:space="preserve">3.1.1. </t>
    </r>
    <r>
      <rPr>
        <sz val="12"/>
        <rFont val="Times New Roman"/>
        <family val="1"/>
      </rPr>
      <t>Посочете кои от одобрените инвестиционни, съпътстващи и административни разходи ще бъдат изменяни през текущата година, чрез попълване на Приложение № 3.2 от заявлението за изменение на оперативна програма.</t>
    </r>
  </si>
  <si>
    <t>б) изменение на оперативната програма,  включително удължаване на продължителността й до 5 години</t>
  </si>
  <si>
    <r>
      <t xml:space="preserve">3.2.1. </t>
    </r>
    <r>
      <rPr>
        <sz val="12"/>
        <rFont val="Times New Roman"/>
        <family val="1"/>
      </rPr>
      <t>Посочете кои</t>
    </r>
    <r>
      <rPr>
        <sz val="12"/>
        <rFont val="Times New Roman"/>
        <family val="1"/>
      </rPr>
      <t xml:space="preserve"> от одобрените инвестиционни, съпътстващи и административни разходи ще бъдат изменяни през следващата година, чрез попълване на Приложение № 3.2 от заявлението за изменение на оперативна програма.</t>
    </r>
  </si>
  <si>
    <r>
      <t>Дата на извършване на разхода
/</t>
    </r>
    <r>
      <rPr>
        <sz val="10"/>
        <rFont val="Times New Roman"/>
        <family val="1"/>
      </rPr>
      <t>попълва се само при условие, че заявения разход е извършен преди подаване на заявлението</t>
    </r>
    <r>
      <rPr>
        <sz val="12"/>
        <rFont val="Times New Roman"/>
        <family val="1"/>
      </rPr>
      <t>/</t>
    </r>
  </si>
  <si>
    <r>
      <t xml:space="preserve">Вид на съответната/ите инвестиция/и за която/ито се отнася заявения разход 
</t>
    </r>
    <r>
      <rPr>
        <sz val="10"/>
        <rFont val="Times New Roman"/>
        <family val="1"/>
      </rPr>
      <t>/в полето се попълват всички инвестиции, за които се отнася заявения разход/</t>
    </r>
  </si>
  <si>
    <r>
      <t xml:space="preserve">Стойност на инвестицията/ите за която/ито се отнася заявения разход 
</t>
    </r>
    <r>
      <rPr>
        <sz val="10"/>
        <rFont val="Times New Roman"/>
        <family val="1"/>
      </rPr>
      <t xml:space="preserve">/в полето се попълва всички инвестиции, за които се отнася заявения разход/ </t>
    </r>
  </si>
  <si>
    <t xml:space="preserve">Част 6.3 Админинистративни разходи по чл. 20д, ал. 2 от Наредба № 11 - допустими за финансиране са административни разходи и разходите за персонал, свързани с изпълнението на оперативните фондове и оперативните програми (ограничени до 2% от оперативния фонд и не повече от 180 000 евро). 
</t>
  </si>
  <si>
    <t>Част 6.4 - Мерки за предотвратяване и управление на кризи</t>
  </si>
  <si>
    <t>Част 6.5 - Планирани екологични дейности - оперативните програми трябва да включват две или повече екологични действия или поне 10 % от разходите по оперативните програми следва да покриват екологични действия, които са допустими съгласно приложение № 1 „Национална рамка за екологични дейности“. Когато най-малко 80 % от производителите – членове на ОП, са поели един или повече еднакви агроекологични и климатични ангажименти или ангажименти за биологично земеделие, предвидени в чл. 28, параграф 3 и чл. 29, параграфи 2 и 3 от Регламент (ЕС) № 1305/2013, тогава всеки от тези ангажименти, покриващ условието за 80 %, се счита за едно екологично действие съгласно чл. 33, параграф 5, буква а) от Регламент (ЕС) № 1308/2013.</t>
  </si>
  <si>
    <t>1. В оперативната програма е предвидено, изпълнението на минимум две екологични дейности от Националната рамка за екологични дейности.</t>
  </si>
  <si>
    <t>3. Оперативната програма отговаря на условието най-малко 80 % от производителите – членове на ОП, са поели един или повече еднакви агроекологични и климатични ангажименти или ангажименти за биологично земеделие, предвидени в чл. 28, параграф 3 и чл. 29, параграфи 2 и 3 от Регламент (ЕС) № 1305/2013, като всеки от тези ангажименти, покриващ условието за 80 %, се счита за едно екологично действие съгласно чл. 33, параграф 5, буква а) от Регламент (ЕС) № 1308/2013.</t>
  </si>
  <si>
    <r>
      <t xml:space="preserve">Ако отговорът </t>
    </r>
    <r>
      <rPr>
        <i/>
        <sz val="12"/>
        <rFont val="Times New Roman"/>
        <family val="1"/>
      </rPr>
      <t xml:space="preserve">на трети въпрос е </t>
    </r>
    <r>
      <rPr>
        <sz val="12"/>
        <rFont val="Times New Roman"/>
        <family val="1"/>
      </rPr>
      <t>"ДА", посочете наименованието на членовете, които са поели един или повече еднакви агроекологични и климатични ангажименти или ангажименти за биологично земеделие, предвидени в чл. 28, параграф 3 и чл. 29, параграфи 2 и 3 от Регламент (ЕС) № 1305/2013, вида на изпълнявания ангажимент и площите, за които се отнася:
1. .........................................;
2. ........................................</t>
    </r>
  </si>
  <si>
    <t xml:space="preserve">Забележка:Следва да се има предвид, че всеки от тези ангажименти, покриващ условието за 80 %, се счита за едно екологично действие съгласно чл. 33, параграф 5, буква а) от Регламент (ЕС) № 1308/2013.Поетите задължения от членовете следва да се изпълняват за период от мининум за 5 години. </t>
  </si>
  <si>
    <t xml:space="preserve"> Дневник, който включва предвидените за изпълнение през периода на оперативната програма екологични действия, които са допустими съгласно одобрената Национална рамка за екологични дейности - вид на предвидените действия; членове, които ще изпълняват съответното действие; информация за площите и културите, върху които ще се изпълняват съответните действия; данни за изпълнение на поставените изисквания в националната екологична рамка за съответните действия и др.
/информацията в дневника се актуализира при всяка една промяна и се предоставя на ДФЗ/</t>
  </si>
  <si>
    <r>
      <t xml:space="preserve">Забележка: </t>
    </r>
    <r>
      <rPr>
        <i/>
        <sz val="11"/>
        <rFont val="Times New Roman"/>
        <family val="1"/>
      </rPr>
      <t>Таблица "Финансиране на оперативната програма" е автоматизирана и извършва изчисления на база попълнените данни в заявлението.</t>
    </r>
  </si>
  <si>
    <t xml:space="preserve">Заявление за одобрение/изменение на оперативна програма ДП 01-01.1 (по образец) </t>
  </si>
  <si>
    <t xml:space="preserve">Най-малко три съпоставими независими оферти в оригинал или една оферта в оригинал (в случай на разходи, за които са определени референтни цени) с цел определяне на основателността на предложените разходи за всяка доставка/услуга на стойност, по-голяма от левовата равностойност на 10 000 евро, както и в случай, че тя е част от доставки/услуги, договорирани с един доставчик/изпълнител, на обща стойност повече от левовата равностойност на 10 000 евро. Цената следва да бъде определена в левове или евро с описан ДДС. Офертите се издават не по-късно от датата на сключване на договора с избрания оферент и се придружават от технически спецификации в случаите на закупуване на транспортни средства, машини, оборудване, съоръжения, включително компютърен софтуер и специализирана техника.
Конкурентни оферти не се изискват при закупуване на земя, сгради и друга недвижима собственост  и разходите по чл. 20, ал. 2, т. 4. 
Офертите трябва да съдържат фирмата на търговеца, срока на валидност, датата на издаване, цената без ДДС, с посочване на неговия размер, подпис и печат на оферента. В случаите на доставка на машини и/или земеделска техника офертите трябва да съдържат вид, марка, модел, капацитет, мощност и други специфични технически данни. 
Оферентите в случаите, когато са местни лица, трябва да са вписани в търговския регистър, а оферентите - чуждестранни лица, трябва да представят документ за правосубектност съгласно националното им законодателство. Оферентите на строително-монтажни работи, местни и чуждестранни лица, трябва да бъдат вписани в Централния професионален регистър на строителя съгласно Закона за Камарата на строителите (ЗКС) и да могат да извършват строежи и/или отделни видове строителни и монтажни работи от съответната категория съгласно изискванията на чл. 3, ал. 2 ЗКС. Оферентите на посадъчен материал трябва да имат издадено разрешително за производство и заготовка на посадъчен материал и/или удостоверение за регистрация като търговец на посадъчен материал в случаите, предвидени в Закона за посевния и посадъчния материал. 
</t>
  </si>
  <si>
    <t xml:space="preserve">Заверени копия от договори за предоставяне на услуги, свързани с инвестицията, в т.ч. за предпроектни проучвания, енергийно обследване, оценка на въздействието върху околната среда, хонорари за архитекти и инженери извършени както в процеса на подготовка на оперативна програма, така и по време на нейното изпълнение (при кандидатстване за финансиране на такива услуги).
</t>
  </si>
  <si>
    <t>Документ за продажба от член на ОП/АОП  към ОП/АОП 
(№)</t>
  </si>
  <si>
    <r>
      <t>Документ за продажба "франко организация"  към краен получател
(№</t>
    </r>
    <r>
      <rPr>
        <b/>
        <i/>
        <strike/>
        <sz val="9"/>
        <rFont val="Times Roman"/>
        <family val="1"/>
      </rPr>
      <t>)</t>
    </r>
    <r>
      <rPr>
        <b/>
        <i/>
        <sz val="9"/>
        <rFont val="Times Roman"/>
        <family val="1"/>
      </rPr>
      <t>*</t>
    </r>
  </si>
  <si>
    <r>
      <t>Документ за продажба "франко организация"  към краен получател
(дата</t>
    </r>
    <r>
      <rPr>
        <b/>
        <i/>
        <strike/>
        <sz val="9"/>
        <rFont val="Times Roman"/>
        <family val="1"/>
      </rPr>
      <t>)</t>
    </r>
    <r>
      <rPr>
        <b/>
        <i/>
        <sz val="9"/>
        <rFont val="Times Roman"/>
        <family val="1"/>
      </rPr>
      <t>*</t>
    </r>
  </si>
  <si>
    <r>
      <rPr>
        <b/>
        <i/>
        <sz val="11"/>
        <rFont val="Times Roman"/>
        <family val="1"/>
      </rPr>
      <t xml:space="preserve">Инструкция за попълване: Таблиците се попълват  при подадено заявление за одобрение на оперативна програма и при подадено заявление за изменение за следващата година. </t>
    </r>
    <r>
      <rPr>
        <i/>
        <sz val="11"/>
        <rFont val="Times Roman"/>
        <family val="1"/>
      </rPr>
      <t>Таблица 1 се попълва за всеки от членовете на ОП/АОП за предоставените от тях към ОП/АОП продукти, за които ОП/АОП е призната. Таблица 2 се попълва за общата реализирана от ОП/АОП на пазара продукция към крайни клиенти, която е произведена от членовете й. Таблица 2 се попълва за реализираната на пазара продукция, в съответствие с чл. 11, п. 3 на Делегиран регламент 2017/891.
Стойността на реализираната на пазара продукция е  за избрания от кандидата референтен период (12 месечен период от предпоследната година преди годината, през която започва изпълнението на годишния период от оперативната програма). Попълват се данни само за тези продукти, с които членовете участват в ОП/АОП и за които ОП/АОП е призната.
* При изчисляване на стойността на реализираната продукция през референтния период следва да се има предвид: 
а) разпоредбите на чл. 23, п. 4 на Делегиран регламент 2017/891 - "Когато стойността на даден продукт намалее с най-малко 35 % по причини, които са извън отговорността и контрола на организацията на производители, смята се, че стойността на предлаганата на пазара продукция от същия продукт представлява 65 % от стойността ѝ през предходния референтен период. Организацията на производители доказва пред компетентния орган на съответната държава членка, че тези причини са извън нейната отговорност и контрол.
Когато стойността на даден продукт намалее с най-малко 35 % поради болести по растенията или нашествия на вредители, които са извън отговорността и контрола на организацията на производители, смята се, че стойността на предлаганата на пазара продукция от същия продукт представлява 85 % от стойността ѝ през предходния референтен период. Организацията на производители доказва пред компетентния орган на съответната държава членка, че е предприела необходимите превантивни мерки срещу съответната болест по растенията или нашествие на вредители". 
При наличие нанякоя от хипотезите в гореспоменатия член, бенефициера предоставя в помощна таблица към Приложение 1, извършените преизчисления, ведно със съотносимите към това документи.
б) разпоредбите на чл. 22, п. 10 на Делегиран регламент 2017/891 - "При намаляване на продукцията поради природно бедствие, климатично събитие, болести по растенията или животните или нашествия на вредители, всяко застрахователно обезщетение, получено по споменатите причини във връзка с действията по застраховане на реколтата, обхванати от глава III, раздел 7, или еквивалентни действия, предприемани от организацията на производители или членуващите в нея производители, може да се включи в стойността на предлаганата на пазара продукция от 12-месечен референтен период, през който това обещетение действително се изплаща"</t>
    </r>
  </si>
  <si>
    <t>**Общо за междинно/авансово плащане за период                                               от ................... до ..........................</t>
  </si>
  <si>
    <r>
      <t xml:space="preserve">*Ако програмата е за по-дълъг период от 3 години, се добавят допълнителни редове за следващи години към таблицата. За разходи, предвидени във втора и следващи години, колони 7,8 и 9 не се попълват.
** В случай на кандидатстване за две или три междинни/авансови плащания, частта за </t>
    </r>
    <r>
      <rPr>
        <b/>
        <sz val="11"/>
        <rFont val="Times New Roman"/>
        <family val="1"/>
      </rPr>
      <t xml:space="preserve">авансово плащане се попълва толкова пъти, колкото са исканите плащания. Съгласно чл. 23, ал. 8 от Наредба № 11 се кандидатства или за междинно или за авансово плащане, излишното се изтрива от реда/овете "Общо за междинно/авансово плащане за период от ......... до ..........". При определяне на период за авансово плащане следва същият да е съобразен с чл. 23, ал. 7, а именно "могат да заявят до три авансови плащания (през януари, май и септември)". </t>
    </r>
  </si>
  <si>
    <t>Данните в настоящата таблица се попълват по групи разходи за всяка една от годините, обхванати от изменението на оперативната програма. 
*В случай, че има предвидени разходи за междинно/авансово плащане, същите се попълват, като се отбелязва периода, обект на междинно/авансово плащане от съответната година. Ако няма предвидени разходи за междинно/авансово, а само за окончателно плащане, секциите, предвидени за тях не се попълват. Данните за междинно/авансово плащане се попълват толкова пъти, колкото са одобрените/заявените междинни/авансови плащания. Съгласно чл. 23, ал. 8 от Наредба № 11 се кандидатства или за междинно или за авансово плащане, излишното се изтрива от реда/овете "Общо за междинно/авансово плащане за период от ......... до ..........". При определяне на период за авансово плащане следва същият да е съобразен с чл. 23, ал. 7, а именно "могат да заявят до три авансови плащания (през януари, май и септември)".</t>
  </si>
  <si>
    <t>*Общо разходи за междинно/авансово плащане за период от ................до ......... по договор</t>
  </si>
  <si>
    <t>Одобрени разходи по договор с ДФ "Земеделие"</t>
  </si>
  <si>
    <t xml:space="preserve">Документ от банката за банковата сметка на кандидата за банков превод на безвъзмездната финансова помощ
</t>
  </si>
</sst>
</file>

<file path=xl/styles.xml><?xml version="1.0" encoding="utf-8"?>
<styleSheet xmlns="http://schemas.openxmlformats.org/spreadsheetml/2006/main">
  <numFmts count="4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Yes&quot;;&quot;Yes&quot;;&quot;No&quot;"/>
    <numFmt numFmtId="183" formatCode="&quot;True&quot;;&quot;True&quot;;&quot;False&quot;"/>
    <numFmt numFmtId="184" formatCode="&quot;On&quot;;&quot;On&quot;;&quot;Off&quot;"/>
    <numFmt numFmtId="185" formatCode="[$€-2]\ #,##0.00_);[Red]\([$€-2]\ #,##0.00\)"/>
    <numFmt numFmtId="186" formatCode="#,##0.00\ [$€-81D]"/>
    <numFmt numFmtId="187" formatCode="[$-402]dd\ mmmm\ yyyy\ &quot;г.&quot;"/>
    <numFmt numFmtId="188" formatCode="0.0"/>
    <numFmt numFmtId="189" formatCode="_-* #,##0.00\ [$лв.-402]_-;\-* #,##0.00\ [$лв.-402]_-;_-* &quot;-&quot;??\ [$лв.-402]_-;_-@_-"/>
    <numFmt numFmtId="190" formatCode="_ &quot;Fr&quot;\ * #,##0.00_ ;_ &quot;Fr&quot;\ * \-#,##0.00_ ;_ &quot;Fr&quot;\ * &quot;-&quot;??_ ;_ @_ "/>
    <numFmt numFmtId="191" formatCode="0.0%"/>
    <numFmt numFmtId="192" formatCode="#,##0.00\ &quot;лв&quot;"/>
    <numFmt numFmtId="193" formatCode="_-[$$-409]* #,##0.00_ ;_-[$$-409]* \-#,##0.00\ ;_-[$$-409]* &quot;-&quot;??_ ;_-@_ "/>
    <numFmt numFmtId="194" formatCode="0.000%"/>
    <numFmt numFmtId="195" formatCode="0.0000000"/>
    <numFmt numFmtId="196" formatCode="0.000000"/>
    <numFmt numFmtId="197" formatCode="0.00000"/>
    <numFmt numFmtId="198" formatCode="0.0000"/>
    <numFmt numFmtId="199" formatCode="0.000"/>
    <numFmt numFmtId="200" formatCode="0.000000000000000%"/>
  </numFmts>
  <fonts count="139">
    <font>
      <sz val="10"/>
      <name val="Arial"/>
      <family val="0"/>
    </font>
    <font>
      <u val="single"/>
      <sz val="10"/>
      <color indexed="36"/>
      <name val="Arial"/>
      <family val="2"/>
    </font>
    <font>
      <u val="single"/>
      <sz val="10"/>
      <color indexed="12"/>
      <name val="Arial"/>
      <family val="2"/>
    </font>
    <font>
      <sz val="8"/>
      <name val="Arial"/>
      <family val="2"/>
    </font>
    <font>
      <sz val="12"/>
      <name val="Times New Roman"/>
      <family val="1"/>
    </font>
    <font>
      <b/>
      <sz val="12"/>
      <name val="Times New Roman"/>
      <family val="1"/>
    </font>
    <font>
      <b/>
      <sz val="11"/>
      <name val="Times New Roman"/>
      <family val="1"/>
    </font>
    <font>
      <sz val="11"/>
      <name val="Times New Roman"/>
      <family val="1"/>
    </font>
    <font>
      <b/>
      <sz val="9"/>
      <color indexed="10"/>
      <name val="Times New Roman"/>
      <family val="1"/>
    </font>
    <font>
      <sz val="9"/>
      <color indexed="10"/>
      <name val="Times New Roman"/>
      <family val="1"/>
    </font>
    <font>
      <b/>
      <sz val="12"/>
      <color indexed="8"/>
      <name val="Times New Roman"/>
      <family val="1"/>
    </font>
    <font>
      <sz val="12"/>
      <color indexed="8"/>
      <name val="Times New Roman"/>
      <family val="1"/>
    </font>
    <font>
      <i/>
      <sz val="12"/>
      <color indexed="8"/>
      <name val="Times New Roman"/>
      <family val="1"/>
    </font>
    <font>
      <b/>
      <i/>
      <sz val="12"/>
      <color indexed="8"/>
      <name val="Times New Roman"/>
      <family val="1"/>
    </font>
    <font>
      <b/>
      <i/>
      <sz val="12"/>
      <name val="Times New Roman"/>
      <family val="1"/>
    </font>
    <font>
      <i/>
      <sz val="12"/>
      <name val="Times New Roman"/>
      <family val="1"/>
    </font>
    <font>
      <sz val="12"/>
      <color indexed="57"/>
      <name val="Times New Roman"/>
      <family val="1"/>
    </font>
    <font>
      <sz val="12"/>
      <color indexed="10"/>
      <name val="Times New Roman"/>
      <family val="1"/>
    </font>
    <font>
      <sz val="9"/>
      <name val="Times Roman"/>
      <family val="1"/>
    </font>
    <font>
      <b/>
      <i/>
      <sz val="9"/>
      <name val="Times Roman"/>
      <family val="1"/>
    </font>
    <font>
      <b/>
      <sz val="9"/>
      <name val="Times Roman"/>
      <family val="1"/>
    </font>
    <font>
      <sz val="9"/>
      <name val="Arial"/>
      <family val="2"/>
    </font>
    <font>
      <b/>
      <i/>
      <sz val="9"/>
      <name val="Times New Roman"/>
      <family val="1"/>
    </font>
    <font>
      <i/>
      <sz val="10"/>
      <name val="Times New Roman"/>
      <family val="1"/>
    </font>
    <font>
      <sz val="9"/>
      <name val="Times New Roman"/>
      <family val="1"/>
    </font>
    <font>
      <sz val="11"/>
      <color indexed="8"/>
      <name val="Times New Roman"/>
      <family val="1"/>
    </font>
    <font>
      <b/>
      <i/>
      <sz val="8"/>
      <color indexed="8"/>
      <name val="Times New Roman"/>
      <family val="1"/>
    </font>
    <font>
      <b/>
      <i/>
      <sz val="11"/>
      <name val="Times New Roman"/>
      <family val="1"/>
    </font>
    <font>
      <sz val="10"/>
      <name val="Times New Roman"/>
      <family val="1"/>
    </font>
    <font>
      <b/>
      <sz val="10"/>
      <name val="Times New Roman"/>
      <family val="1"/>
    </font>
    <font>
      <i/>
      <sz val="9"/>
      <name val="Times New Roman"/>
      <family val="1"/>
    </font>
    <font>
      <sz val="10"/>
      <name val="HebarU"/>
      <family val="0"/>
    </font>
    <font>
      <b/>
      <i/>
      <sz val="8"/>
      <name val="Times New Roman"/>
      <family val="1"/>
    </font>
    <font>
      <sz val="8"/>
      <name val="Times New Roman"/>
      <family val="1"/>
    </font>
    <font>
      <b/>
      <sz val="9"/>
      <name val="Times New Roman"/>
      <family val="1"/>
    </font>
    <font>
      <b/>
      <sz val="8"/>
      <name val="Times New Roman"/>
      <family val="1"/>
    </font>
    <font>
      <b/>
      <i/>
      <u val="single"/>
      <sz val="12"/>
      <color indexed="8"/>
      <name val="Times New Roman"/>
      <family val="1"/>
    </font>
    <font>
      <i/>
      <sz val="11"/>
      <name val="Times New Roman"/>
      <family val="1"/>
    </font>
    <font>
      <b/>
      <sz val="12"/>
      <name val="Times Roman"/>
      <family val="1"/>
    </font>
    <font>
      <b/>
      <i/>
      <sz val="12"/>
      <name val="Times Roman"/>
      <family val="1"/>
    </font>
    <font>
      <i/>
      <sz val="12"/>
      <name val="Times Roman"/>
      <family val="1"/>
    </font>
    <font>
      <i/>
      <sz val="11"/>
      <name val="Times Roman"/>
      <family val="1"/>
    </font>
    <font>
      <b/>
      <sz val="12"/>
      <color indexed="10"/>
      <name val="Times New Roman"/>
      <family val="1"/>
    </font>
    <font>
      <b/>
      <i/>
      <sz val="11"/>
      <name val="Times Roman"/>
      <family val="1"/>
    </font>
    <font>
      <b/>
      <i/>
      <u val="single"/>
      <sz val="12"/>
      <name val="Times Roman"/>
      <family val="1"/>
    </font>
    <font>
      <b/>
      <i/>
      <vertAlign val="superscript"/>
      <sz val="9"/>
      <name val="Times Roman"/>
      <family val="1"/>
    </font>
    <font>
      <b/>
      <sz val="10"/>
      <name val="Times Roman"/>
      <family val="1"/>
    </font>
    <font>
      <b/>
      <vertAlign val="superscript"/>
      <sz val="10"/>
      <name val="Times Roman"/>
      <family val="1"/>
    </font>
    <font>
      <b/>
      <strike/>
      <sz val="9"/>
      <name val="Times New Roman"/>
      <family val="1"/>
    </font>
    <font>
      <i/>
      <sz val="10"/>
      <name val="Arial"/>
      <family val="2"/>
    </font>
    <font>
      <i/>
      <vertAlign val="superscript"/>
      <sz val="12"/>
      <name val="Times New Roman"/>
      <family val="1"/>
    </font>
    <font>
      <i/>
      <sz val="7"/>
      <name val="Times New Roman"/>
      <family val="1"/>
    </font>
    <font>
      <strike/>
      <sz val="12"/>
      <name val="Cambria"/>
      <family val="1"/>
    </font>
    <font>
      <sz val="11"/>
      <color indexed="10"/>
      <name val="Times New Roman"/>
      <family val="1"/>
    </font>
    <font>
      <i/>
      <u val="single"/>
      <sz val="10"/>
      <name val="Arial"/>
      <family val="2"/>
    </font>
    <font>
      <strike/>
      <sz val="12"/>
      <color indexed="10"/>
      <name val="Times New Roman"/>
      <family val="1"/>
    </font>
    <font>
      <b/>
      <sz val="11"/>
      <color indexed="8"/>
      <name val="Times New Roman"/>
      <family val="1"/>
    </font>
    <font>
      <b/>
      <sz val="10"/>
      <color indexed="8"/>
      <name val="Times New Roman"/>
      <family val="1"/>
    </font>
    <font>
      <b/>
      <sz val="10"/>
      <color indexed="8"/>
      <name val="Wingdings"/>
      <family val="0"/>
    </font>
    <font>
      <sz val="10"/>
      <color indexed="8"/>
      <name val="Times New Roman"/>
      <family val="1"/>
    </font>
    <font>
      <sz val="10"/>
      <color indexed="8"/>
      <name val="Wingdings"/>
      <family val="0"/>
    </font>
    <font>
      <b/>
      <sz val="12"/>
      <name val="Wingdings"/>
      <family val="0"/>
    </font>
    <font>
      <sz val="12"/>
      <name val="Wingdings"/>
      <family val="0"/>
    </font>
    <font>
      <b/>
      <i/>
      <sz val="8"/>
      <name val="Arial"/>
      <family val="2"/>
    </font>
    <font>
      <b/>
      <i/>
      <sz val="10"/>
      <name val="Times New Roman"/>
      <family val="1"/>
    </font>
    <font>
      <b/>
      <sz val="12"/>
      <name val="Arial"/>
      <family val="2"/>
    </font>
    <font>
      <b/>
      <i/>
      <u val="single"/>
      <sz val="12"/>
      <name val="Times New Roman"/>
      <family val="1"/>
    </font>
    <font>
      <i/>
      <sz val="9"/>
      <name val="Times Roman"/>
      <family val="1"/>
    </font>
    <font>
      <sz val="10"/>
      <name val="Wingdings"/>
      <family val="0"/>
    </font>
    <font>
      <sz val="12"/>
      <name val="Cambria"/>
      <family val="1"/>
    </font>
    <font>
      <sz val="13"/>
      <name val="Times New Roman"/>
      <family val="1"/>
    </font>
    <font>
      <sz val="12"/>
      <name val="HebarU"/>
      <family val="0"/>
    </font>
    <font>
      <strike/>
      <sz val="11"/>
      <name val="Times New Roman"/>
      <family val="1"/>
    </font>
    <font>
      <vertAlign val="superscript"/>
      <sz val="11"/>
      <name val="Times New Roman"/>
      <family val="1"/>
    </font>
    <font>
      <vertAlign val="superscript"/>
      <sz val="10"/>
      <name val="Times New Roman"/>
      <family val="1"/>
    </font>
    <font>
      <strike/>
      <sz val="12"/>
      <name val="Times New Roman"/>
      <family val="1"/>
    </font>
    <font>
      <b/>
      <sz val="14"/>
      <name val="Times New Roman"/>
      <family val="1"/>
    </font>
    <font>
      <b/>
      <i/>
      <strike/>
      <sz val="9"/>
      <name val="Times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10"/>
      <name val="Times New Roman"/>
      <family val="1"/>
    </font>
    <font>
      <sz val="9"/>
      <color indexed="8"/>
      <name val="Times New Roman"/>
      <family val="1"/>
    </font>
    <font>
      <b/>
      <sz val="9"/>
      <color indexed="8"/>
      <name val="Times New Roman"/>
      <family val="1"/>
    </font>
    <font>
      <i/>
      <sz val="11"/>
      <color indexed="10"/>
      <name val="Times New Roman"/>
      <family val="1"/>
    </font>
    <font>
      <sz val="12"/>
      <color indexed="17"/>
      <name val="Times New Roman"/>
      <family val="1"/>
    </font>
    <font>
      <sz val="10"/>
      <color indexed="10"/>
      <name val="Arial"/>
      <family val="2"/>
    </font>
    <font>
      <i/>
      <sz val="10"/>
      <color indexed="10"/>
      <name val="Arial"/>
      <family val="2"/>
    </font>
    <font>
      <i/>
      <sz val="10"/>
      <color indexed="17"/>
      <name val="Arial"/>
      <family val="2"/>
    </font>
    <font>
      <b/>
      <strike/>
      <sz val="10"/>
      <color indexed="8"/>
      <name val="Times New Roman"/>
      <family val="1"/>
    </font>
    <font>
      <b/>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rgb="FFFF0000"/>
      <name val="Times New Roman"/>
      <family val="1"/>
    </font>
    <font>
      <sz val="9"/>
      <color theme="1"/>
      <name val="Times New Roman"/>
      <family val="1"/>
    </font>
    <font>
      <b/>
      <sz val="9"/>
      <color theme="1"/>
      <name val="Times New Roman"/>
      <family val="1"/>
    </font>
    <font>
      <sz val="12"/>
      <color theme="1"/>
      <name val="Times New Roman"/>
      <family val="1"/>
    </font>
    <font>
      <b/>
      <sz val="10"/>
      <color theme="1"/>
      <name val="Times New Roman"/>
      <family val="1"/>
    </font>
    <font>
      <i/>
      <sz val="11"/>
      <color rgb="FFFF0000"/>
      <name val="Times New Roman"/>
      <family val="1"/>
    </font>
    <font>
      <sz val="11"/>
      <color theme="1"/>
      <name val="Times New Roman"/>
      <family val="1"/>
    </font>
    <font>
      <sz val="12"/>
      <color rgb="FF00B050"/>
      <name val="Times New Roman"/>
      <family val="1"/>
    </font>
    <font>
      <sz val="12"/>
      <color rgb="FFFF0000"/>
      <name val="Times New Roman"/>
      <family val="1"/>
    </font>
    <font>
      <sz val="10"/>
      <color rgb="FFFF0000"/>
      <name val="Arial"/>
      <family val="2"/>
    </font>
    <font>
      <i/>
      <sz val="10"/>
      <color rgb="FFFF0000"/>
      <name val="Arial"/>
      <family val="2"/>
    </font>
    <font>
      <i/>
      <sz val="10"/>
      <color rgb="FF00B050"/>
      <name val="Arial"/>
      <family val="2"/>
    </font>
    <font>
      <b/>
      <sz val="12"/>
      <color rgb="FFFF0000"/>
      <name val="Times New Roman"/>
      <family val="1"/>
    </font>
    <font>
      <sz val="10"/>
      <color theme="1"/>
      <name val="Times New Roman"/>
      <family val="1"/>
    </font>
    <font>
      <b/>
      <strike/>
      <sz val="10"/>
      <color theme="1"/>
      <name val="Times New Roman"/>
      <family val="1"/>
    </font>
    <font>
      <i/>
      <sz val="12"/>
      <color theme="1"/>
      <name val="Times New Roman"/>
      <family val="1"/>
    </font>
    <font>
      <b/>
      <i/>
      <sz val="12"/>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lightUp">
        <bgColor theme="0" tint="-0.149959996342659"/>
      </patternFill>
    </fill>
    <fill>
      <patternFill patternType="solid">
        <fgColor rgb="FFD9D9D9"/>
        <bgColor indexed="64"/>
      </patternFill>
    </fill>
    <fill>
      <patternFill patternType="solid">
        <fgColor rgb="FFBFBFBF"/>
        <bgColor indexed="64"/>
      </patternFill>
    </fill>
    <fill>
      <patternFill patternType="solid">
        <fgColor theme="0" tint="-0.3499799966812134"/>
        <bgColor indexed="64"/>
      </patternFill>
    </fill>
    <fill>
      <patternFill patternType="lightUp">
        <bgColor theme="0" tint="-0.1499900072813034"/>
      </patternFill>
    </fill>
    <fill>
      <patternFill patternType="solid">
        <fgColor indexed="22"/>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style="thin"/>
      <bottom style="medium"/>
    </border>
    <border>
      <left style="thin"/>
      <right style="thin"/>
      <top style="thin"/>
      <bottom style="medium"/>
    </border>
    <border>
      <left style="thin"/>
      <right>
        <color indexed="63"/>
      </right>
      <top style="thin"/>
      <bottom style="medium"/>
    </border>
    <border>
      <left style="thin"/>
      <right style="thin"/>
      <top style="thin"/>
      <bottom>
        <color indexed="63"/>
      </bottom>
    </border>
    <border>
      <left style="medium"/>
      <right style="medium"/>
      <top>
        <color indexed="63"/>
      </top>
      <bottom style="medium"/>
    </border>
    <border>
      <left>
        <color indexed="63"/>
      </left>
      <right style="medium"/>
      <top>
        <color indexed="63"/>
      </top>
      <bottom style="thin"/>
    </border>
    <border>
      <left style="medium"/>
      <right style="thin"/>
      <top style="thin"/>
      <bottom>
        <color indexed="63"/>
      </bottom>
    </border>
    <border>
      <left>
        <color indexed="63"/>
      </left>
      <right>
        <color indexed="63"/>
      </right>
      <top style="medium"/>
      <bottom style="thin"/>
    </border>
    <border>
      <left style="thin"/>
      <right style="thin"/>
      <top style="medium"/>
      <bottom style="medium"/>
    </border>
    <border>
      <left style="medium"/>
      <right style="thin"/>
      <top>
        <color indexed="63"/>
      </top>
      <bottom>
        <color indexed="63"/>
      </bottom>
    </border>
    <border>
      <left style="thin"/>
      <right style="medium"/>
      <top style="thin"/>
      <bottom>
        <color indexed="63"/>
      </bottom>
    </border>
    <border>
      <left style="thin"/>
      <right style="medium"/>
      <top style="medium"/>
      <bottom style="medium"/>
    </border>
    <border>
      <left style="medium"/>
      <right style="thin"/>
      <top style="medium"/>
      <bottom>
        <color indexed="63"/>
      </bottom>
    </border>
    <border>
      <left style="medium"/>
      <right style="medium"/>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medium"/>
      <top>
        <color indexed="63"/>
      </top>
      <bottom style="medium"/>
    </border>
    <border>
      <left style="thin"/>
      <right>
        <color indexed="63"/>
      </right>
      <top style="medium"/>
      <bottom style="thin"/>
    </border>
    <border>
      <left style="medium"/>
      <right style="thin"/>
      <top style="thin"/>
      <bottom style="medium"/>
    </border>
    <border>
      <left style="medium"/>
      <right style="thin"/>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color indexed="63"/>
      </bottom>
    </border>
    <border>
      <left>
        <color indexed="63"/>
      </left>
      <right style="thin"/>
      <top style="medium"/>
      <bottom>
        <color indexed="63"/>
      </botto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26" borderId="0" applyNumberFormat="0" applyBorder="0" applyAlignment="0" applyProtection="0"/>
    <xf numFmtId="0" fontId="108" fillId="27" borderId="1" applyNumberFormat="0" applyAlignment="0" applyProtection="0"/>
    <xf numFmtId="0" fontId="109"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0" fontId="110" fillId="0" borderId="0" applyNumberFormat="0" applyFill="0" applyBorder="0" applyAlignment="0" applyProtection="0"/>
    <xf numFmtId="0" fontId="1"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906">
    <xf numFmtId="0" fontId="0" fillId="0" borderId="0" xfId="0" applyAlignment="1">
      <alignment/>
    </xf>
    <xf numFmtId="0" fontId="4" fillId="0" borderId="0" xfId="0" applyFont="1" applyAlignment="1">
      <alignment/>
    </xf>
    <xf numFmtId="0" fontId="7" fillId="0" borderId="0" xfId="0" applyFont="1" applyBorder="1" applyAlignment="1">
      <alignment/>
    </xf>
    <xf numFmtId="0" fontId="7" fillId="0" borderId="0" xfId="0" applyFont="1" applyAlignment="1">
      <alignment/>
    </xf>
    <xf numFmtId="0" fontId="8" fillId="0" borderId="0" xfId="0" applyFont="1" applyBorder="1" applyAlignment="1">
      <alignment horizontal="center" vertical="top" wrapText="1"/>
    </xf>
    <xf numFmtId="0" fontId="4" fillId="0" borderId="0" xfId="0" applyFont="1" applyBorder="1" applyAlignment="1">
      <alignment/>
    </xf>
    <xf numFmtId="0" fontId="4" fillId="0" borderId="1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11" xfId="0" applyFont="1" applyBorder="1" applyAlignment="1">
      <alignment/>
    </xf>
    <xf numFmtId="0" fontId="4" fillId="0" borderId="0" xfId="0" applyFont="1" applyBorder="1" applyAlignment="1">
      <alignment horizontal="left"/>
    </xf>
    <xf numFmtId="0" fontId="14" fillId="0" borderId="12" xfId="0" applyFont="1" applyBorder="1" applyAlignment="1">
      <alignment/>
    </xf>
    <xf numFmtId="0" fontId="5" fillId="0" borderId="12" xfId="0" applyFont="1" applyBorder="1" applyAlignment="1">
      <alignment/>
    </xf>
    <xf numFmtId="0" fontId="5" fillId="0" borderId="13" xfId="61" applyFont="1" applyBorder="1" applyAlignment="1">
      <alignment/>
      <protection/>
    </xf>
    <xf numFmtId="0" fontId="4" fillId="0" borderId="14" xfId="0" applyFont="1" applyBorder="1" applyAlignment="1">
      <alignment/>
    </xf>
    <xf numFmtId="0" fontId="4" fillId="0" borderId="15" xfId="0" applyFont="1" applyBorder="1" applyAlignment="1">
      <alignment/>
    </xf>
    <xf numFmtId="0" fontId="4" fillId="0" borderId="13" xfId="0" applyFont="1" applyBorder="1" applyAlignment="1">
      <alignment/>
    </xf>
    <xf numFmtId="0" fontId="4" fillId="0" borderId="16" xfId="0" applyFont="1" applyBorder="1" applyAlignment="1">
      <alignment/>
    </xf>
    <xf numFmtId="0" fontId="4" fillId="0" borderId="0" xfId="0" applyFont="1" applyBorder="1" applyAlignment="1">
      <alignment horizontal="right"/>
    </xf>
    <xf numFmtId="0" fontId="4" fillId="0" borderId="13" xfId="0" applyFont="1" applyBorder="1" applyAlignment="1">
      <alignment horizontal="left"/>
    </xf>
    <xf numFmtId="0" fontId="4" fillId="0" borderId="17" xfId="0" applyFont="1" applyBorder="1" applyAlignment="1">
      <alignment/>
    </xf>
    <xf numFmtId="0" fontId="4" fillId="0" borderId="12" xfId="0" applyFont="1" applyBorder="1" applyAlignment="1">
      <alignment/>
    </xf>
    <xf numFmtId="0" fontId="4" fillId="0" borderId="18" xfId="0" applyFont="1" applyBorder="1" applyAlignment="1">
      <alignment/>
    </xf>
    <xf numFmtId="0" fontId="4" fillId="33" borderId="19" xfId="0" applyFont="1" applyFill="1" applyBorder="1" applyAlignment="1">
      <alignment/>
    </xf>
    <xf numFmtId="0" fontId="4" fillId="0" borderId="19" xfId="0" applyFont="1" applyBorder="1" applyAlignment="1">
      <alignment/>
    </xf>
    <xf numFmtId="0" fontId="4" fillId="0" borderId="20" xfId="0" applyFont="1" applyBorder="1" applyAlignment="1">
      <alignment vertical="top" wrapText="1"/>
    </xf>
    <xf numFmtId="0" fontId="15" fillId="0" borderId="0" xfId="0" applyFont="1" applyBorder="1" applyAlignment="1">
      <alignment horizontal="right"/>
    </xf>
    <xf numFmtId="0" fontId="4" fillId="0" borderId="12" xfId="0" applyFont="1" applyBorder="1" applyAlignment="1">
      <alignment/>
    </xf>
    <xf numFmtId="0" fontId="4" fillId="0" borderId="0" xfId="0" applyFont="1" applyBorder="1" applyAlignment="1">
      <alignment horizontal="justify" vertical="top" wrapText="1"/>
    </xf>
    <xf numFmtId="0" fontId="4" fillId="0" borderId="0" xfId="0" applyFont="1" applyBorder="1" applyAlignment="1">
      <alignment horizontal="justify" vertical="top"/>
    </xf>
    <xf numFmtId="0" fontId="5"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top" wrapText="1"/>
    </xf>
    <xf numFmtId="0" fontId="5" fillId="33" borderId="0" xfId="0" applyFont="1" applyFill="1" applyBorder="1" applyAlignment="1">
      <alignment horizontal="left"/>
    </xf>
    <xf numFmtId="0" fontId="4" fillId="0" borderId="21" xfId="0" applyFont="1" applyBorder="1" applyAlignment="1">
      <alignment vertical="top" wrapText="1"/>
    </xf>
    <xf numFmtId="0" fontId="11" fillId="0" borderId="0" xfId="0" applyFont="1" applyBorder="1" applyAlignment="1">
      <alignment horizontal="justify" vertical="top"/>
    </xf>
    <xf numFmtId="0" fontId="10" fillId="33" borderId="0" xfId="0" applyFont="1" applyFill="1" applyBorder="1" applyAlignment="1">
      <alignment horizontal="justify" vertical="top"/>
    </xf>
    <xf numFmtId="0" fontId="4" fillId="0" borderId="11" xfId="0" applyFont="1" applyBorder="1" applyAlignment="1">
      <alignment vertical="center"/>
    </xf>
    <xf numFmtId="0" fontId="4" fillId="0" borderId="1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4" fillId="0" borderId="0" xfId="0" applyFont="1" applyBorder="1" applyAlignment="1">
      <alignment horizontal="left" vertical="center"/>
    </xf>
    <xf numFmtId="0" fontId="122" fillId="0" borderId="0" xfId="0" applyFont="1" applyBorder="1" applyAlignment="1">
      <alignment horizontal="left" vertical="top" wrapText="1"/>
    </xf>
    <xf numFmtId="0" fontId="16" fillId="0" borderId="0" xfId="0" applyFont="1" applyBorder="1" applyAlignment="1">
      <alignment vertical="center"/>
    </xf>
    <xf numFmtId="0" fontId="16" fillId="0" borderId="12" xfId="0" applyFont="1" applyBorder="1" applyAlignment="1">
      <alignment vertical="center"/>
    </xf>
    <xf numFmtId="0" fontId="7" fillId="0" borderId="11" xfId="0" applyFont="1" applyBorder="1" applyAlignment="1">
      <alignment/>
    </xf>
    <xf numFmtId="0" fontId="14" fillId="0" borderId="0" xfId="0" applyFont="1" applyBorder="1" applyAlignment="1">
      <alignment/>
    </xf>
    <xf numFmtId="0" fontId="5" fillId="0" borderId="0" xfId="0" applyFont="1" applyBorder="1" applyAlignment="1">
      <alignment/>
    </xf>
    <xf numFmtId="0" fontId="18" fillId="0" borderId="0" xfId="0" applyFont="1" applyAlignment="1">
      <alignment/>
    </xf>
    <xf numFmtId="0" fontId="19" fillId="0" borderId="22" xfId="0" applyFont="1" applyBorder="1" applyAlignment="1">
      <alignment horizontal="center" vertical="center"/>
    </xf>
    <xf numFmtId="0" fontId="18" fillId="0" borderId="22" xfId="0" applyFont="1" applyBorder="1" applyAlignment="1">
      <alignment vertical="top"/>
    </xf>
    <xf numFmtId="0" fontId="18" fillId="0" borderId="23" xfId="0" applyFont="1" applyBorder="1" applyAlignment="1">
      <alignment vertical="top"/>
    </xf>
    <xf numFmtId="0" fontId="19" fillId="0" borderId="22" xfId="0" applyFont="1" applyBorder="1" applyAlignment="1">
      <alignment vertical="top"/>
    </xf>
    <xf numFmtId="0" fontId="18" fillId="0" borderId="0" xfId="0" applyFont="1" applyAlignment="1">
      <alignment vertical="center"/>
    </xf>
    <xf numFmtId="0" fontId="18" fillId="0" borderId="0" xfId="0" applyFont="1" applyBorder="1" applyAlignment="1">
      <alignment vertical="top"/>
    </xf>
    <xf numFmtId="0" fontId="19" fillId="0" borderId="0" xfId="0" applyFont="1" applyBorder="1" applyAlignment="1">
      <alignment vertical="top"/>
    </xf>
    <xf numFmtId="0" fontId="19" fillId="0" borderId="0" xfId="0" applyFont="1" applyBorder="1" applyAlignment="1">
      <alignment horizontal="center" vertical="top"/>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1" xfId="0" applyFont="1" applyBorder="1" applyAlignment="1">
      <alignment horizontal="center" vertical="center"/>
    </xf>
    <xf numFmtId="0" fontId="19" fillId="0" borderId="27" xfId="0" applyFont="1" applyBorder="1" applyAlignment="1">
      <alignment horizontal="center" vertical="center"/>
    </xf>
    <xf numFmtId="0" fontId="18" fillId="0" borderId="28" xfId="0" applyFont="1" applyBorder="1" applyAlignment="1">
      <alignment vertical="top"/>
    </xf>
    <xf numFmtId="0" fontId="19" fillId="0" borderId="29" xfId="0" applyFont="1" applyBorder="1" applyAlignment="1">
      <alignment horizontal="center" vertical="top"/>
    </xf>
    <xf numFmtId="0" fontId="21" fillId="0" borderId="0" xfId="0" applyFont="1" applyAlignment="1">
      <alignment/>
    </xf>
    <xf numFmtId="0" fontId="10" fillId="33" borderId="0" xfId="0" applyFont="1" applyFill="1" applyBorder="1" applyAlignment="1">
      <alignment horizontal="center" vertical="center"/>
    </xf>
    <xf numFmtId="0" fontId="10" fillId="0" borderId="0" xfId="0" applyFont="1" applyBorder="1" applyAlignment="1">
      <alignment horizontal="right" vertical="center" wrapText="1"/>
    </xf>
    <xf numFmtId="0" fontId="7" fillId="0" borderId="0" xfId="0" applyFont="1" applyBorder="1" applyAlignment="1">
      <alignment/>
    </xf>
    <xf numFmtId="0" fontId="25" fillId="33" borderId="0" xfId="0" applyFont="1" applyFill="1" applyBorder="1" applyAlignment="1">
      <alignment horizontal="right" vertical="center"/>
    </xf>
    <xf numFmtId="0" fontId="10" fillId="34" borderId="0" xfId="0" applyFont="1" applyFill="1" applyBorder="1" applyAlignment="1">
      <alignment horizontal="left" vertical="top" wrapText="1"/>
    </xf>
    <xf numFmtId="0" fontId="7" fillId="34" borderId="0" xfId="0" applyFont="1" applyFill="1" applyBorder="1" applyAlignment="1">
      <alignment/>
    </xf>
    <xf numFmtId="0" fontId="7" fillId="34" borderId="0" xfId="0" applyFont="1" applyFill="1" applyAlignment="1">
      <alignment/>
    </xf>
    <xf numFmtId="0" fontId="10" fillId="34" borderId="0" xfId="0" applyFont="1" applyFill="1" applyBorder="1" applyAlignment="1">
      <alignment vertical="center" wrapText="1"/>
    </xf>
    <xf numFmtId="0" fontId="10" fillId="34" borderId="22" xfId="0" applyFont="1" applyFill="1" applyBorder="1" applyAlignment="1">
      <alignment horizontal="left" vertical="top" wrapText="1"/>
    </xf>
    <xf numFmtId="0" fontId="10" fillId="33" borderId="22" xfId="0" applyFont="1" applyFill="1" applyBorder="1" applyAlignment="1">
      <alignment horizontal="justify" vertical="top"/>
    </xf>
    <xf numFmtId="0" fontId="10" fillId="34" borderId="0" xfId="0" applyFont="1" applyFill="1" applyBorder="1" applyAlignment="1">
      <alignment horizontal="left" vertical="center" wrapText="1"/>
    </xf>
    <xf numFmtId="0" fontId="5" fillId="34" borderId="0" xfId="0" applyFont="1" applyFill="1" applyBorder="1" applyAlignment="1">
      <alignment horizontal="center"/>
    </xf>
    <xf numFmtId="0" fontId="10" fillId="34" borderId="30" xfId="0" applyFont="1" applyFill="1" applyBorder="1" applyAlignment="1">
      <alignment horizontal="center" vertical="center" wrapText="1"/>
    </xf>
    <xf numFmtId="0" fontId="26" fillId="34" borderId="0" xfId="0" applyFont="1" applyFill="1" applyBorder="1" applyAlignment="1">
      <alignment vertical="center" wrapText="1"/>
    </xf>
    <xf numFmtId="0" fontId="10" fillId="33" borderId="0" xfId="0" applyFont="1" applyFill="1" applyBorder="1" applyAlignment="1">
      <alignment horizontal="center" vertical="top"/>
    </xf>
    <xf numFmtId="0" fontId="11" fillId="0" borderId="0" xfId="0" applyFont="1" applyBorder="1" applyAlignment="1">
      <alignment vertical="center" wrapText="1"/>
    </xf>
    <xf numFmtId="0" fontId="10" fillId="34" borderId="31" xfId="0" applyFont="1" applyFill="1" applyBorder="1" applyAlignment="1">
      <alignment horizontal="left" vertical="center" wrapText="1"/>
    </xf>
    <xf numFmtId="0" fontId="10" fillId="33" borderId="32" xfId="0" applyFont="1" applyFill="1" applyBorder="1" applyAlignment="1">
      <alignment horizontal="center" vertical="top"/>
    </xf>
    <xf numFmtId="0" fontId="10" fillId="33" borderId="33" xfId="0" applyFont="1" applyFill="1" applyBorder="1" applyAlignment="1">
      <alignment horizontal="center" vertical="top"/>
    </xf>
    <xf numFmtId="0" fontId="10" fillId="33" borderId="34" xfId="0" applyFont="1" applyFill="1" applyBorder="1" applyAlignment="1">
      <alignment horizontal="center" vertical="top"/>
    </xf>
    <xf numFmtId="0" fontId="10" fillId="33" borderId="35" xfId="0" applyFont="1" applyFill="1" applyBorder="1" applyAlignment="1">
      <alignment horizontal="center" vertical="top"/>
    </xf>
    <xf numFmtId="0" fontId="10" fillId="33" borderId="36" xfId="0" applyFont="1" applyFill="1" applyBorder="1" applyAlignment="1">
      <alignment horizontal="center" vertical="top"/>
    </xf>
    <xf numFmtId="0" fontId="10" fillId="33" borderId="37" xfId="0" applyFont="1" applyFill="1" applyBorder="1" applyAlignment="1">
      <alignment horizontal="center" vertical="top"/>
    </xf>
    <xf numFmtId="0" fontId="11" fillId="34" borderId="0" xfId="0" applyFont="1" applyFill="1" applyBorder="1" applyAlignment="1">
      <alignment vertical="center" wrapText="1"/>
    </xf>
    <xf numFmtId="0" fontId="10" fillId="34" borderId="0" xfId="0" applyFont="1" applyFill="1" applyBorder="1" applyAlignment="1">
      <alignment horizontal="right" vertical="center" wrapText="1"/>
    </xf>
    <xf numFmtId="0" fontId="7" fillId="34" borderId="0" xfId="0" applyFont="1" applyFill="1" applyBorder="1" applyAlignment="1">
      <alignment vertical="center"/>
    </xf>
    <xf numFmtId="189" fontId="11" fillId="0" borderId="22" xfId="0" applyNumberFormat="1" applyFont="1" applyBorder="1" applyAlignment="1">
      <alignment horizontal="right" vertical="center"/>
    </xf>
    <xf numFmtId="189" fontId="11" fillId="0" borderId="22" xfId="0" applyNumberFormat="1" applyFont="1" applyBorder="1" applyAlignment="1">
      <alignment horizontal="right" vertical="center" wrapText="1"/>
    </xf>
    <xf numFmtId="189" fontId="11" fillId="0" borderId="23" xfId="0" applyNumberFormat="1" applyFont="1" applyBorder="1" applyAlignment="1">
      <alignment horizontal="right" vertical="center"/>
    </xf>
    <xf numFmtId="4" fontId="7" fillId="0" borderId="0" xfId="0" applyNumberFormat="1" applyFont="1" applyBorder="1" applyAlignment="1">
      <alignment/>
    </xf>
    <xf numFmtId="189" fontId="7" fillId="35" borderId="22" xfId="67" applyNumberFormat="1" applyFont="1" applyFill="1" applyBorder="1" applyAlignment="1">
      <alignment horizontal="right" vertical="center"/>
    </xf>
    <xf numFmtId="189" fontId="7" fillId="35" borderId="38" xfId="0" applyNumberFormat="1" applyFont="1" applyFill="1" applyBorder="1" applyAlignment="1">
      <alignment horizontal="right" vertical="center"/>
    </xf>
    <xf numFmtId="189" fontId="7" fillId="35" borderId="27" xfId="0" applyNumberFormat="1" applyFont="1" applyFill="1" applyBorder="1" applyAlignment="1">
      <alignment horizontal="right" vertical="center"/>
    </xf>
    <xf numFmtId="189" fontId="6" fillId="35" borderId="39" xfId="0" applyNumberFormat="1" applyFont="1" applyFill="1" applyBorder="1" applyAlignment="1">
      <alignment horizontal="right" vertical="center"/>
    </xf>
    <xf numFmtId="189" fontId="7" fillId="35" borderId="39" xfId="0" applyNumberFormat="1" applyFont="1" applyFill="1" applyBorder="1" applyAlignment="1">
      <alignment horizontal="right" vertical="center"/>
    </xf>
    <xf numFmtId="189" fontId="11" fillId="35" borderId="40" xfId="0" applyNumberFormat="1" applyFont="1" applyFill="1" applyBorder="1" applyAlignment="1">
      <alignment horizontal="right" vertical="center" wrapText="1"/>
    </xf>
    <xf numFmtId="189" fontId="11" fillId="35" borderId="41" xfId="0" applyNumberFormat="1" applyFont="1" applyFill="1" applyBorder="1" applyAlignment="1">
      <alignment horizontal="right" vertical="center" wrapText="1"/>
    </xf>
    <xf numFmtId="4" fontId="123" fillId="35" borderId="42" xfId="0" applyNumberFormat="1" applyFont="1" applyFill="1" applyBorder="1" applyAlignment="1">
      <alignment vertical="center"/>
    </xf>
    <xf numFmtId="0" fontId="124" fillId="0" borderId="0" xfId="0" applyFont="1" applyBorder="1" applyAlignment="1">
      <alignment horizontal="right" vertical="center"/>
    </xf>
    <xf numFmtId="189" fontId="124" fillId="0" borderId="0" xfId="0" applyNumberFormat="1" applyFont="1" applyBorder="1" applyAlignment="1">
      <alignment horizontal="center" vertical="center"/>
    </xf>
    <xf numFmtId="0" fontId="30" fillId="0" borderId="0" xfId="0" applyFont="1" applyBorder="1" applyAlignment="1">
      <alignment horizontal="left"/>
    </xf>
    <xf numFmtId="0" fontId="11" fillId="0" borderId="0" xfId="0" applyFont="1" applyBorder="1" applyAlignment="1">
      <alignment vertical="center"/>
    </xf>
    <xf numFmtId="0" fontId="24" fillId="0" borderId="0" xfId="62" applyFont="1" applyAlignment="1">
      <alignment vertical="center"/>
      <protection/>
    </xf>
    <xf numFmtId="0" fontId="24" fillId="0" borderId="0" xfId="62" applyFont="1" applyFill="1" applyAlignment="1">
      <alignment vertical="center" wrapText="1"/>
      <protection/>
    </xf>
    <xf numFmtId="0" fontId="24" fillId="0" borderId="0" xfId="62" applyFont="1" applyAlignment="1">
      <alignment vertical="center" wrapText="1"/>
      <protection/>
    </xf>
    <xf numFmtId="0" fontId="6" fillId="0" borderId="0" xfId="62" applyFont="1" applyFill="1" applyAlignment="1">
      <alignment vertical="center" wrapText="1"/>
      <protection/>
    </xf>
    <xf numFmtId="0" fontId="6" fillId="0" borderId="0" xfId="62" applyFont="1" applyAlignment="1">
      <alignment vertical="center" wrapText="1"/>
      <protection/>
    </xf>
    <xf numFmtId="0" fontId="5" fillId="0" borderId="0" xfId="0" applyFont="1" applyFill="1" applyBorder="1" applyAlignment="1">
      <alignment horizontal="left"/>
    </xf>
    <xf numFmtId="0" fontId="5" fillId="0" borderId="0" xfId="62" applyFont="1" applyFill="1" applyAlignment="1">
      <alignment horizontal="center" vertical="center"/>
      <protection/>
    </xf>
    <xf numFmtId="0" fontId="24" fillId="34" borderId="0" xfId="62" applyFont="1" applyFill="1" applyAlignment="1">
      <alignment vertical="center"/>
      <protection/>
    </xf>
    <xf numFmtId="0" fontId="24" fillId="34" borderId="0" xfId="62" applyFont="1" applyFill="1" applyAlignment="1">
      <alignment vertical="center" wrapText="1"/>
      <protection/>
    </xf>
    <xf numFmtId="0" fontId="5" fillId="0" borderId="0" xfId="62" applyFont="1" applyFill="1" applyAlignment="1">
      <alignment vertical="center"/>
      <protection/>
    </xf>
    <xf numFmtId="0" fontId="24" fillId="0" borderId="0" xfId="62" applyFont="1" applyAlignment="1">
      <alignment horizontal="center" vertical="center" wrapText="1"/>
      <protection/>
    </xf>
    <xf numFmtId="0" fontId="33" fillId="0" borderId="0" xfId="62" applyFont="1" applyAlignment="1">
      <alignment horizontal="center" vertical="center" wrapText="1"/>
      <protection/>
    </xf>
    <xf numFmtId="0" fontId="33" fillId="0" borderId="0" xfId="62" applyFont="1" applyAlignment="1">
      <alignment horizontal="center" vertical="center"/>
      <protection/>
    </xf>
    <xf numFmtId="0" fontId="34" fillId="0" borderId="0" xfId="62" applyFont="1" applyBorder="1" applyAlignment="1">
      <alignment horizontal="center" vertical="center"/>
      <protection/>
    </xf>
    <xf numFmtId="192" fontId="35" fillId="0" borderId="0" xfId="62" applyNumberFormat="1" applyFont="1" applyFill="1" applyBorder="1" applyAlignment="1">
      <alignment horizontal="center" vertical="center" wrapText="1"/>
      <protection/>
    </xf>
    <xf numFmtId="0" fontId="34" fillId="0" borderId="0" xfId="62" applyFont="1" applyFill="1" applyBorder="1" applyAlignment="1">
      <alignment horizontal="center" vertical="center" wrapText="1"/>
      <protection/>
    </xf>
    <xf numFmtId="0" fontId="34" fillId="0" borderId="0" xfId="62" applyFont="1" applyBorder="1" applyAlignment="1">
      <alignment horizontal="center" vertical="center" wrapText="1"/>
      <protection/>
    </xf>
    <xf numFmtId="0" fontId="34" fillId="0" borderId="0" xfId="62" applyFont="1" applyAlignment="1">
      <alignment horizontal="center" vertical="center" wrapText="1"/>
      <protection/>
    </xf>
    <xf numFmtId="0" fontId="34" fillId="0" borderId="0" xfId="62" applyFont="1" applyAlignment="1">
      <alignment horizontal="center" vertical="center"/>
      <protection/>
    </xf>
    <xf numFmtId="0" fontId="34" fillId="34" borderId="0" xfId="62" applyFont="1" applyFill="1" applyBorder="1" applyAlignment="1">
      <alignment horizontal="center" vertical="center"/>
      <protection/>
    </xf>
    <xf numFmtId="0" fontId="11" fillId="0" borderId="0" xfId="0" applyFont="1" applyBorder="1" applyAlignment="1">
      <alignment horizontal="center" vertical="center" wrapText="1"/>
    </xf>
    <xf numFmtId="0" fontId="29" fillId="0" borderId="11" xfId="0" applyFont="1" applyBorder="1" applyAlignment="1">
      <alignment horizontal="left"/>
    </xf>
    <xf numFmtId="0" fontId="6" fillId="0" borderId="11" xfId="0" applyFont="1" applyBorder="1" applyAlignment="1">
      <alignment vertical="center"/>
    </xf>
    <xf numFmtId="189" fontId="124" fillId="0" borderId="10" xfId="0" applyNumberFormat="1" applyFont="1" applyBorder="1" applyAlignment="1">
      <alignment horizontal="center"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3" xfId="0" applyFont="1" applyBorder="1" applyAlignment="1">
      <alignment vertical="center"/>
    </xf>
    <xf numFmtId="0" fontId="14" fillId="0" borderId="0" xfId="0" applyFont="1" applyFill="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6" xfId="0" applyFont="1" applyBorder="1" applyAlignment="1">
      <alignment horizontal="center" vertical="center"/>
    </xf>
    <xf numFmtId="0" fontId="5" fillId="34" borderId="0" xfId="0" applyFont="1" applyFill="1" applyBorder="1" applyAlignment="1">
      <alignment horizontal="center" vertical="center"/>
    </xf>
    <xf numFmtId="0" fontId="11" fillId="0" borderId="19" xfId="0" applyFont="1" applyBorder="1" applyAlignment="1">
      <alignment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11" fillId="0" borderId="13" xfId="0" applyFont="1" applyBorder="1" applyAlignment="1">
      <alignment horizontal="left" vertical="center"/>
    </xf>
    <xf numFmtId="0" fontId="5" fillId="34" borderId="16" xfId="0" applyFont="1" applyFill="1" applyBorder="1" applyAlignment="1">
      <alignment horizontal="center" vertical="center"/>
    </xf>
    <xf numFmtId="0" fontId="11" fillId="0" borderId="17" xfId="0" applyFont="1" applyBorder="1" applyAlignment="1">
      <alignment horizontal="left" vertical="center"/>
    </xf>
    <xf numFmtId="0" fontId="5" fillId="34" borderId="12" xfId="0" applyFont="1" applyFill="1" applyBorder="1" applyAlignment="1">
      <alignment horizontal="center" vertical="center"/>
    </xf>
    <xf numFmtId="0" fontId="5" fillId="34" borderId="18" xfId="0" applyFont="1" applyFill="1" applyBorder="1" applyAlignment="1">
      <alignment horizontal="center" vertical="center"/>
    </xf>
    <xf numFmtId="0" fontId="4" fillId="0" borderId="0" xfId="0" applyFont="1" applyBorder="1" applyAlignment="1">
      <alignment horizontal="center" vertical="center"/>
    </xf>
    <xf numFmtId="0" fontId="10" fillId="34" borderId="43" xfId="0" applyFont="1" applyFill="1" applyBorder="1" applyAlignment="1">
      <alignment horizontal="center" vertical="center" wrapText="1"/>
    </xf>
    <xf numFmtId="0" fontId="5" fillId="34" borderId="0" xfId="0" applyFont="1" applyFill="1" applyBorder="1" applyAlignment="1">
      <alignment horizontal="left" vertical="center"/>
    </xf>
    <xf numFmtId="0" fontId="5" fillId="34" borderId="36" xfId="0" applyFont="1" applyFill="1" applyBorder="1" applyAlignment="1">
      <alignment horizontal="left" vertical="center"/>
    </xf>
    <xf numFmtId="0" fontId="7" fillId="34" borderId="0" xfId="0" applyFont="1" applyFill="1" applyAlignment="1">
      <alignment vertical="center"/>
    </xf>
    <xf numFmtId="0" fontId="5" fillId="34" borderId="11" xfId="0" applyFont="1" applyFill="1" applyBorder="1" applyAlignment="1">
      <alignment horizontal="left" vertical="center"/>
    </xf>
    <xf numFmtId="0" fontId="5" fillId="34" borderId="10" xfId="0" applyFont="1" applyFill="1" applyBorder="1" applyAlignment="1">
      <alignment horizontal="left" vertical="center"/>
    </xf>
    <xf numFmtId="0" fontId="4" fillId="0" borderId="10" xfId="0" applyFont="1" applyBorder="1" applyAlignment="1">
      <alignment horizontal="left"/>
    </xf>
    <xf numFmtId="0" fontId="4" fillId="0" borderId="44" xfId="0" applyFont="1" applyBorder="1" applyAlignment="1">
      <alignment/>
    </xf>
    <xf numFmtId="0" fontId="125" fillId="0" borderId="11" xfId="0" applyFont="1" applyBorder="1" applyAlignment="1">
      <alignment vertical="center"/>
    </xf>
    <xf numFmtId="0" fontId="16" fillId="0" borderId="44" xfId="0" applyFont="1" applyBorder="1" applyAlignment="1">
      <alignment vertical="center"/>
    </xf>
    <xf numFmtId="0" fontId="17" fillId="0" borderId="10" xfId="0" applyFont="1" applyBorder="1" applyAlignment="1">
      <alignment vertical="center"/>
    </xf>
    <xf numFmtId="0" fontId="4" fillId="0" borderId="11" xfId="0" applyFont="1" applyBorder="1" applyAlignment="1">
      <alignment horizontal="justify" vertical="top" wrapText="1"/>
    </xf>
    <xf numFmtId="0" fontId="4" fillId="0" borderId="11" xfId="0" applyFont="1" applyBorder="1" applyAlignment="1">
      <alignment horizontal="left" vertical="center"/>
    </xf>
    <xf numFmtId="0" fontId="28" fillId="0" borderId="0" xfId="0" applyFont="1" applyBorder="1" applyAlignment="1">
      <alignment/>
    </xf>
    <xf numFmtId="0" fontId="28" fillId="0" borderId="0" xfId="0" applyFont="1" applyAlignment="1">
      <alignment/>
    </xf>
    <xf numFmtId="0" fontId="8" fillId="0" borderId="0" xfId="0" applyFont="1" applyBorder="1" applyAlignment="1">
      <alignment horizontal="center" vertical="center" wrapText="1"/>
    </xf>
    <xf numFmtId="0" fontId="8" fillId="0" borderId="0" xfId="0" applyFont="1" applyBorder="1" applyAlignment="1">
      <alignment horizontal="right" vertical="top" wrapText="1"/>
    </xf>
    <xf numFmtId="0" fontId="5" fillId="0" borderId="11" xfId="0" applyFont="1" applyBorder="1" applyAlignment="1">
      <alignment horizontal="left" vertical="center"/>
    </xf>
    <xf numFmtId="0" fontId="5" fillId="0" borderId="0" xfId="0" applyFont="1" applyBorder="1" applyAlignment="1">
      <alignment horizontal="center"/>
    </xf>
    <xf numFmtId="0" fontId="5" fillId="0" borderId="0" xfId="0" applyFont="1" applyBorder="1" applyAlignment="1">
      <alignment horizontal="left"/>
    </xf>
    <xf numFmtId="0" fontId="126" fillId="0" borderId="0" xfId="0" applyFont="1" applyBorder="1" applyAlignment="1">
      <alignment vertical="center"/>
    </xf>
    <xf numFmtId="0" fontId="28" fillId="0" borderId="22" xfId="0" applyFont="1" applyBorder="1" applyAlignment="1">
      <alignment/>
    </xf>
    <xf numFmtId="0" fontId="28" fillId="0" borderId="0" xfId="0" applyFont="1" applyAlignment="1">
      <alignment/>
    </xf>
    <xf numFmtId="0" fontId="5" fillId="33" borderId="11" xfId="0" applyFont="1" applyFill="1" applyBorder="1" applyAlignment="1">
      <alignment horizontal="left"/>
    </xf>
    <xf numFmtId="0" fontId="5" fillId="33" borderId="10" xfId="0" applyFont="1" applyFill="1" applyBorder="1" applyAlignment="1">
      <alignment horizontal="left"/>
    </xf>
    <xf numFmtId="4" fontId="123" fillId="35" borderId="22" xfId="0" applyNumberFormat="1" applyFont="1" applyFill="1" applyBorder="1" applyAlignment="1">
      <alignment vertical="center"/>
    </xf>
    <xf numFmtId="0" fontId="34" fillId="13" borderId="22" xfId="0" applyFont="1" applyFill="1" applyBorder="1" applyAlignment="1">
      <alignment horizontal="center" vertical="center" wrapText="1"/>
    </xf>
    <xf numFmtId="4" fontId="7" fillId="0" borderId="0" xfId="0" applyNumberFormat="1" applyFont="1" applyAlignment="1">
      <alignment vertical="center"/>
    </xf>
    <xf numFmtId="9" fontId="7" fillId="0" borderId="0" xfId="67" applyFont="1" applyAlignment="1">
      <alignment/>
    </xf>
    <xf numFmtId="191" fontId="7" fillId="0" borderId="0" xfId="67" applyNumberFormat="1" applyFont="1" applyAlignment="1">
      <alignment/>
    </xf>
    <xf numFmtId="9" fontId="7" fillId="0" borderId="0" xfId="67" applyFont="1" applyAlignment="1">
      <alignment vertical="center"/>
    </xf>
    <xf numFmtId="0" fontId="7" fillId="33" borderId="38" xfId="0" applyFont="1" applyFill="1" applyBorder="1" applyAlignment="1">
      <alignment horizontal="center" vertical="center"/>
    </xf>
    <xf numFmtId="189" fontId="6" fillId="35" borderId="39" xfId="67" applyNumberFormat="1" applyFont="1" applyFill="1" applyBorder="1" applyAlignment="1">
      <alignment horizontal="right" vertical="center"/>
    </xf>
    <xf numFmtId="4" fontId="7" fillId="0" borderId="0" xfId="0" applyNumberFormat="1" applyFont="1" applyBorder="1" applyAlignment="1">
      <alignment vertical="center"/>
    </xf>
    <xf numFmtId="0" fontId="22" fillId="34" borderId="0" xfId="0" applyFont="1" applyFill="1" applyBorder="1" applyAlignment="1">
      <alignment vertical="center" wrapText="1"/>
    </xf>
    <xf numFmtId="0" fontId="22" fillId="34" borderId="0" xfId="0" applyFont="1" applyFill="1" applyBorder="1" applyAlignment="1">
      <alignment horizontal="center" vertical="center" wrapText="1"/>
    </xf>
    <xf numFmtId="189" fontId="123" fillId="34" borderId="0" xfId="0" applyNumberFormat="1" applyFont="1" applyFill="1" applyBorder="1" applyAlignment="1">
      <alignment vertical="center"/>
    </xf>
    <xf numFmtId="189" fontId="124" fillId="34" borderId="0" xfId="0" applyNumberFormat="1" applyFont="1" applyFill="1" applyBorder="1" applyAlignment="1">
      <alignment horizontal="center" vertical="center"/>
    </xf>
    <xf numFmtId="0" fontId="22" fillId="13" borderId="21" xfId="0" applyFont="1" applyFill="1" applyBorder="1" applyAlignment="1">
      <alignment horizontal="center" vertical="center" wrapText="1"/>
    </xf>
    <xf numFmtId="0" fontId="123" fillId="35" borderId="45" xfId="0" applyFont="1" applyFill="1" applyBorder="1" applyAlignment="1">
      <alignment horizontal="center" vertical="center"/>
    </xf>
    <xf numFmtId="10" fontId="124" fillId="34" borderId="0" xfId="67" applyNumberFormat="1" applyFont="1" applyFill="1" applyBorder="1" applyAlignment="1">
      <alignment horizontal="center" vertical="center"/>
    </xf>
    <xf numFmtId="1" fontId="7" fillId="34" borderId="0" xfId="67" applyNumberFormat="1" applyFont="1" applyFill="1" applyBorder="1" applyAlignment="1">
      <alignment/>
    </xf>
    <xf numFmtId="2" fontId="7" fillId="34" borderId="0" xfId="67" applyNumberFormat="1" applyFont="1" applyFill="1" applyBorder="1" applyAlignment="1">
      <alignment vertical="center"/>
    </xf>
    <xf numFmtId="2" fontId="123" fillId="34" borderId="0" xfId="67" applyNumberFormat="1" applyFont="1" applyFill="1" applyBorder="1" applyAlignment="1">
      <alignment vertical="center"/>
    </xf>
    <xf numFmtId="0" fontId="4" fillId="0" borderId="30" xfId="0" applyFont="1" applyBorder="1" applyAlignment="1">
      <alignment vertical="center"/>
    </xf>
    <xf numFmtId="0" fontId="20" fillId="0" borderId="0" xfId="0" applyFont="1" applyBorder="1" applyAlignment="1">
      <alignment horizontal="right" vertical="top"/>
    </xf>
    <xf numFmtId="0" fontId="20" fillId="0" borderId="0" xfId="0" applyFont="1" applyBorder="1" applyAlignment="1">
      <alignment vertical="center" wrapText="1"/>
    </xf>
    <xf numFmtId="0" fontId="18" fillId="0" borderId="0" xfId="0" applyFont="1" applyAlignment="1">
      <alignment horizontal="right" vertical="center"/>
    </xf>
    <xf numFmtId="0" fontId="6" fillId="0" borderId="32" xfId="0" applyFont="1" applyBorder="1" applyAlignment="1">
      <alignment vertical="center"/>
    </xf>
    <xf numFmtId="0" fontId="11" fillId="0" borderId="33" xfId="0" applyFont="1" applyBorder="1" applyAlignment="1">
      <alignment vertical="center"/>
    </xf>
    <xf numFmtId="189" fontId="124" fillId="0" borderId="33" xfId="0" applyNumberFormat="1" applyFont="1" applyBorder="1" applyAlignment="1">
      <alignment horizontal="center" vertical="center"/>
    </xf>
    <xf numFmtId="0" fontId="126" fillId="0" borderId="33" xfId="0" applyFont="1" applyBorder="1" applyAlignment="1">
      <alignment vertical="center"/>
    </xf>
    <xf numFmtId="189" fontId="124" fillId="0" borderId="34" xfId="0" applyNumberFormat="1" applyFont="1" applyBorder="1" applyAlignment="1">
      <alignment horizontal="center" vertical="center"/>
    </xf>
    <xf numFmtId="0" fontId="7" fillId="0" borderId="0" xfId="0" applyFont="1" applyFill="1" applyBorder="1" applyAlignment="1">
      <alignment vertical="center"/>
    </xf>
    <xf numFmtId="0" fontId="48" fillId="13" borderId="27" xfId="0" applyFont="1" applyFill="1" applyBorder="1" applyAlignment="1">
      <alignment horizontal="center" vertical="center" wrapText="1"/>
    </xf>
    <xf numFmtId="0" fontId="0" fillId="0" borderId="0" xfId="59">
      <alignment/>
      <protection/>
    </xf>
    <xf numFmtId="0" fontId="15" fillId="0" borderId="0" xfId="59" applyFont="1" applyAlignment="1">
      <alignment horizontal="center" vertical="justify" wrapText="1"/>
      <protection/>
    </xf>
    <xf numFmtId="0" fontId="49" fillId="0" borderId="0" xfId="59" applyFont="1" applyAlignment="1">
      <alignment vertical="justify" wrapText="1"/>
      <protection/>
    </xf>
    <xf numFmtId="0" fontId="49" fillId="0" borderId="0" xfId="59" applyFont="1" applyAlignment="1">
      <alignment horizontal="center" vertical="justify" wrapText="1"/>
      <protection/>
    </xf>
    <xf numFmtId="0" fontId="15" fillId="0" borderId="0" xfId="59" applyFont="1" applyAlignment="1">
      <alignment horizontal="left" vertical="justify" wrapText="1"/>
      <protection/>
    </xf>
    <xf numFmtId="0" fontId="37" fillId="0" borderId="0" xfId="59" applyFont="1">
      <alignment/>
      <protection/>
    </xf>
    <xf numFmtId="0" fontId="27" fillId="0" borderId="0" xfId="59" applyFont="1">
      <alignment/>
      <protection/>
    </xf>
    <xf numFmtId="0" fontId="127" fillId="0" borderId="0" xfId="59" applyFont="1">
      <alignment/>
      <protection/>
    </xf>
    <xf numFmtId="0" fontId="128" fillId="0" borderId="0" xfId="59" applyFont="1">
      <alignment/>
      <protection/>
    </xf>
    <xf numFmtId="0" fontId="126" fillId="0" borderId="0" xfId="0" applyFont="1" applyBorder="1" applyAlignment="1">
      <alignment/>
    </xf>
    <xf numFmtId="0" fontId="4"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4" fillId="0" borderId="0" xfId="0" applyFont="1" applyFill="1" applyAlignment="1">
      <alignment/>
    </xf>
    <xf numFmtId="0" fontId="4" fillId="0" borderId="0" xfId="0" applyFont="1" applyFill="1" applyAlignment="1">
      <alignment vertical="center"/>
    </xf>
    <xf numFmtId="0" fontId="4" fillId="0" borderId="0" xfId="0" applyFont="1" applyFill="1" applyBorder="1" applyAlignment="1">
      <alignment/>
    </xf>
    <xf numFmtId="0" fontId="4" fillId="0" borderId="0" xfId="0" applyFont="1" applyBorder="1" applyAlignment="1">
      <alignment/>
    </xf>
    <xf numFmtId="0" fontId="4" fillId="0" borderId="22" xfId="0" applyFont="1" applyFill="1" applyBorder="1" applyAlignment="1">
      <alignment horizontal="center" vertical="center"/>
    </xf>
    <xf numFmtId="0" fontId="129" fillId="0" borderId="0" xfId="0" applyFont="1" applyAlignment="1">
      <alignment/>
    </xf>
    <xf numFmtId="0" fontId="129" fillId="0" borderId="0" xfId="0" applyFont="1" applyFill="1" applyAlignment="1">
      <alignment vertical="center"/>
    </xf>
    <xf numFmtId="0" fontId="130" fillId="0" borderId="22" xfId="0" applyFont="1" applyBorder="1" applyAlignment="1">
      <alignment vertical="top" wrapText="1"/>
    </xf>
    <xf numFmtId="0" fontId="24" fillId="0" borderId="22" xfId="62" applyFont="1" applyBorder="1" applyAlignment="1">
      <alignment horizontal="center" vertical="center" wrapText="1"/>
      <protection/>
    </xf>
    <xf numFmtId="0" fontId="33" fillId="0" borderId="22" xfId="62" applyFont="1" applyBorder="1" applyAlignment="1">
      <alignment horizontal="center" vertical="center" wrapText="1"/>
      <protection/>
    </xf>
    <xf numFmtId="0" fontId="4" fillId="0" borderId="0" xfId="0" applyFont="1" applyAlignment="1">
      <alignment wrapText="1"/>
    </xf>
    <xf numFmtId="0" fontId="5" fillId="0" borderId="12" xfId="0" applyFont="1" applyBorder="1" applyAlignment="1">
      <alignment vertical="center" wrapText="1"/>
    </xf>
    <xf numFmtId="0" fontId="131" fillId="0" borderId="0" xfId="0" applyFont="1" applyAlignment="1">
      <alignment/>
    </xf>
    <xf numFmtId="0" fontId="22" fillId="35" borderId="46" xfId="0" applyFont="1" applyFill="1" applyBorder="1" applyAlignment="1">
      <alignment horizontal="center" vertical="center" wrapText="1"/>
    </xf>
    <xf numFmtId="0" fontId="132" fillId="0" borderId="0" xfId="59" applyFont="1" applyAlignment="1">
      <alignment vertical="justify" wrapText="1"/>
      <protection/>
    </xf>
    <xf numFmtId="0" fontId="14" fillId="0" borderId="0" xfId="59" applyFont="1" applyAlignment="1">
      <alignment horizontal="center" vertical="center"/>
      <protection/>
    </xf>
    <xf numFmtId="0" fontId="0" fillId="0" borderId="0" xfId="59" applyAlignment="1">
      <alignment/>
      <protection/>
    </xf>
    <xf numFmtId="0" fontId="15" fillId="0" borderId="0" xfId="59" applyFont="1" applyAlignment="1">
      <alignment horizontal="center" vertical="center"/>
      <protection/>
    </xf>
    <xf numFmtId="0" fontId="15" fillId="0" borderId="0" xfId="59" applyFont="1" applyAlignment="1">
      <alignment horizontal="left" vertical="center"/>
      <protection/>
    </xf>
    <xf numFmtId="0" fontId="0" fillId="0" borderId="0" xfId="59" applyAlignment="1">
      <alignment horizontal="left"/>
      <protection/>
    </xf>
    <xf numFmtId="0" fontId="15" fillId="0" borderId="0" xfId="59" applyFont="1" applyAlignment="1">
      <alignment vertical="center"/>
      <protection/>
    </xf>
    <xf numFmtId="0" fontId="54" fillId="0" borderId="0" xfId="55" applyFont="1" applyAlignment="1" applyProtection="1">
      <alignment horizontal="left" vertical="center"/>
      <protection/>
    </xf>
    <xf numFmtId="0" fontId="15" fillId="0" borderId="0" xfId="59" applyFont="1" applyAlignment="1">
      <alignment horizontal="justify" vertical="center"/>
      <protection/>
    </xf>
    <xf numFmtId="0" fontId="4" fillId="0" borderId="0" xfId="59" applyFont="1" applyAlignment="1">
      <alignment horizontal="justify" vertical="center"/>
      <protection/>
    </xf>
    <xf numFmtId="0" fontId="23" fillId="0" borderId="0" xfId="59" applyFont="1" applyAlignment="1">
      <alignment vertical="center"/>
      <protection/>
    </xf>
    <xf numFmtId="0" fontId="133" fillId="0" borderId="0" xfId="59" applyFont="1">
      <alignment/>
      <protection/>
    </xf>
    <xf numFmtId="192" fontId="35" fillId="36" borderId="22" xfId="62" applyNumberFormat="1" applyFont="1" applyFill="1" applyBorder="1" applyAlignment="1">
      <alignment horizontal="center" vertical="center" wrapText="1"/>
      <protection/>
    </xf>
    <xf numFmtId="189" fontId="11" fillId="35" borderId="42" xfId="0" applyNumberFormat="1" applyFont="1" applyFill="1" applyBorder="1" applyAlignment="1">
      <alignment horizontal="right" vertical="center" wrapText="1"/>
    </xf>
    <xf numFmtId="189" fontId="11" fillId="35" borderId="19" xfId="0" applyNumberFormat="1" applyFont="1" applyFill="1" applyBorder="1" applyAlignment="1">
      <alignment horizontal="right" vertical="center" wrapText="1"/>
    </xf>
    <xf numFmtId="189" fontId="11" fillId="35" borderId="47" xfId="0" applyNumberFormat="1" applyFont="1" applyFill="1" applyBorder="1" applyAlignment="1">
      <alignment horizontal="right" vertical="center" wrapText="1"/>
    </xf>
    <xf numFmtId="189" fontId="7" fillId="37" borderId="30" xfId="0" applyNumberFormat="1" applyFont="1" applyFill="1" applyBorder="1" applyAlignment="1">
      <alignment horizontal="right" vertical="center"/>
    </xf>
    <xf numFmtId="189" fontId="6" fillId="37" borderId="39" xfId="0" applyNumberFormat="1" applyFont="1" applyFill="1" applyBorder="1" applyAlignment="1">
      <alignment horizontal="right" vertical="center"/>
    </xf>
    <xf numFmtId="0" fontId="123" fillId="35" borderId="48" xfId="0" applyFont="1" applyFill="1" applyBorder="1" applyAlignment="1">
      <alignment horizontal="center" vertical="center"/>
    </xf>
    <xf numFmtId="4" fontId="123" fillId="35" borderId="38" xfId="0" applyNumberFormat="1" applyFont="1" applyFill="1" applyBorder="1" applyAlignment="1">
      <alignment vertical="center"/>
    </xf>
    <xf numFmtId="0" fontId="34" fillId="13" borderId="27" xfId="0" applyFont="1" applyFill="1" applyBorder="1" applyAlignment="1">
      <alignment horizontal="center" vertical="center" wrapText="1"/>
    </xf>
    <xf numFmtId="4" fontId="123" fillId="35" borderId="49" xfId="0" applyNumberFormat="1" applyFont="1" applyFill="1" applyBorder="1" applyAlignment="1">
      <alignment vertical="center"/>
    </xf>
    <xf numFmtId="4" fontId="7" fillId="33" borderId="38" xfId="0" applyNumberFormat="1" applyFont="1" applyFill="1" applyBorder="1" applyAlignment="1">
      <alignment horizontal="center" vertical="center"/>
    </xf>
    <xf numFmtId="0" fontId="10" fillId="33" borderId="0" xfId="0" applyFont="1" applyFill="1" applyBorder="1" applyAlignment="1">
      <alignment horizontal="left" vertical="top"/>
    </xf>
    <xf numFmtId="0" fontId="10" fillId="33" borderId="50" xfId="0" applyFont="1" applyFill="1" applyBorder="1" applyAlignment="1">
      <alignment horizontal="left" vertical="top"/>
    </xf>
    <xf numFmtId="0" fontId="134" fillId="33" borderId="0" xfId="0" applyFont="1" applyFill="1" applyBorder="1" applyAlignment="1">
      <alignment horizontal="left" vertical="top" wrapText="1"/>
    </xf>
    <xf numFmtId="0" fontId="134" fillId="33" borderId="0" xfId="0" applyFont="1" applyFill="1" applyBorder="1" applyAlignment="1">
      <alignment horizontal="left" vertical="top"/>
    </xf>
    <xf numFmtId="0" fontId="130" fillId="0" borderId="0" xfId="0" applyFont="1" applyBorder="1" applyAlignment="1">
      <alignment horizontal="justify" vertical="justify" wrapText="1"/>
    </xf>
    <xf numFmtId="0" fontId="131" fillId="0" borderId="0" xfId="0" applyFont="1" applyBorder="1" applyAlignment="1">
      <alignment vertical="center"/>
    </xf>
    <xf numFmtId="0" fontId="130" fillId="0" borderId="0" xfId="0" applyFont="1" applyAlignment="1">
      <alignment/>
    </xf>
    <xf numFmtId="189" fontId="7" fillId="0" borderId="22" xfId="0" applyNumberFormat="1" applyFont="1" applyFill="1" applyBorder="1" applyAlignment="1">
      <alignment/>
    </xf>
    <xf numFmtId="0" fontId="135" fillId="0" borderId="0" xfId="0" applyFont="1" applyBorder="1" applyAlignment="1">
      <alignment vertical="center"/>
    </xf>
    <xf numFmtId="0" fontId="126" fillId="0" borderId="0" xfId="0" applyFont="1" applyBorder="1" applyAlignment="1">
      <alignment horizontal="center" vertical="center"/>
    </xf>
    <xf numFmtId="0" fontId="22" fillId="35" borderId="51"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horizontal="right"/>
    </xf>
    <xf numFmtId="0" fontId="30" fillId="0" borderId="0" xfId="62" applyFont="1" applyAlignment="1">
      <alignment vertical="center"/>
      <protection/>
    </xf>
    <xf numFmtId="0" fontId="24" fillId="0" borderId="0" xfId="62" applyFont="1" applyFill="1" applyAlignment="1">
      <alignment vertical="center"/>
      <protection/>
    </xf>
    <xf numFmtId="0" fontId="6" fillId="0" borderId="0" xfId="62" applyFont="1" applyFill="1" applyAlignment="1">
      <alignment vertical="center"/>
      <protection/>
    </xf>
    <xf numFmtId="0" fontId="6" fillId="34" borderId="0" xfId="62" applyFont="1" applyFill="1" applyBorder="1" applyAlignment="1">
      <alignment vertical="center"/>
      <protection/>
    </xf>
    <xf numFmtId="0" fontId="6" fillId="34" borderId="0" xfId="62" applyFont="1" applyFill="1" applyBorder="1" applyAlignment="1">
      <alignment vertical="center" wrapText="1"/>
      <protection/>
    </xf>
    <xf numFmtId="0" fontId="32" fillId="0" borderId="22" xfId="0" applyFont="1" applyBorder="1" applyAlignment="1">
      <alignment horizontal="center" vertical="center" wrapText="1"/>
    </xf>
    <xf numFmtId="0" fontId="63" fillId="36" borderId="22" xfId="0" applyFont="1" applyFill="1" applyBorder="1" applyAlignment="1">
      <alignment horizontal="center" vertical="center" wrapText="1"/>
    </xf>
    <xf numFmtId="0" fontId="23" fillId="0" borderId="22" xfId="0" applyFont="1" applyBorder="1" applyAlignment="1">
      <alignment horizontal="justify" wrapText="1"/>
    </xf>
    <xf numFmtId="0" fontId="23" fillId="0" borderId="22" xfId="0" applyFont="1" applyBorder="1" applyAlignment="1">
      <alignment horizontal="center" wrapText="1"/>
    </xf>
    <xf numFmtId="0" fontId="64" fillId="36" borderId="22" xfId="0" applyFont="1" applyFill="1" applyBorder="1" applyAlignment="1">
      <alignment wrapText="1"/>
    </xf>
    <xf numFmtId="0" fontId="64" fillId="0" borderId="22" xfId="0" applyFont="1" applyBorder="1" applyAlignment="1">
      <alignment horizontal="center" wrapText="1"/>
    </xf>
    <xf numFmtId="0" fontId="22" fillId="0" borderId="22" xfId="0" applyFont="1" applyBorder="1" applyAlignment="1">
      <alignment wrapText="1"/>
    </xf>
    <xf numFmtId="0" fontId="4" fillId="0" borderId="0" xfId="62" applyFont="1" applyFill="1" applyAlignment="1">
      <alignment/>
      <protection/>
    </xf>
    <xf numFmtId="0" fontId="4" fillId="0" borderId="0" xfId="62" applyFont="1" applyFill="1" applyAlignment="1">
      <alignment vertical="center"/>
      <protection/>
    </xf>
    <xf numFmtId="0" fontId="23" fillId="36" borderId="22" xfId="0" applyFont="1" applyFill="1" applyBorder="1" applyAlignment="1">
      <alignment horizontal="center" wrapText="1"/>
    </xf>
    <xf numFmtId="2" fontId="23" fillId="38" borderId="22" xfId="0" applyNumberFormat="1" applyFont="1" applyFill="1" applyBorder="1" applyAlignment="1">
      <alignment horizontal="center" vertical="center" wrapText="1"/>
    </xf>
    <xf numFmtId="2" fontId="23" fillId="38" borderId="42" xfId="0" applyNumberFormat="1" applyFont="1" applyFill="1" applyBorder="1" applyAlignment="1">
      <alignment horizontal="center" vertical="center" wrapText="1"/>
    </xf>
    <xf numFmtId="2" fontId="22" fillId="39" borderId="52" xfId="0" applyNumberFormat="1" applyFont="1" applyFill="1" applyBorder="1" applyAlignment="1">
      <alignment vertical="center" wrapText="1"/>
    </xf>
    <xf numFmtId="0" fontId="22" fillId="39" borderId="41" xfId="0" applyFont="1" applyFill="1" applyBorder="1" applyAlignment="1">
      <alignment vertical="center" wrapText="1"/>
    </xf>
    <xf numFmtId="0" fontId="22" fillId="39" borderId="53" xfId="0" applyFont="1" applyFill="1" applyBorder="1" applyAlignment="1">
      <alignment vertical="center" wrapText="1"/>
    </xf>
    <xf numFmtId="0" fontId="22" fillId="39" borderId="54" xfId="0" applyFont="1" applyFill="1" applyBorder="1" applyAlignment="1">
      <alignment vertical="center" wrapText="1"/>
    </xf>
    <xf numFmtId="4" fontId="29" fillId="36" borderId="30" xfId="0" applyNumberFormat="1" applyFont="1" applyFill="1" applyBorder="1" applyAlignment="1">
      <alignment vertical="center"/>
    </xf>
    <xf numFmtId="0" fontId="24" fillId="0" borderId="0" xfId="0" applyFont="1" applyAlignment="1">
      <alignment horizontal="right"/>
    </xf>
    <xf numFmtId="0" fontId="7" fillId="0" borderId="0" xfId="62" applyFont="1" applyAlignment="1">
      <alignment vertical="center"/>
      <protection/>
    </xf>
    <xf numFmtId="0" fontId="21" fillId="34" borderId="0" xfId="0" applyFont="1" applyFill="1" applyBorder="1" applyAlignment="1">
      <alignment/>
    </xf>
    <xf numFmtId="0" fontId="5" fillId="34" borderId="0" xfId="0" applyFont="1" applyFill="1" applyBorder="1" applyAlignment="1">
      <alignment vertical="top" wrapText="1"/>
    </xf>
    <xf numFmtId="0" fontId="21" fillId="34" borderId="0" xfId="0" applyFont="1" applyFill="1" applyBorder="1" applyAlignment="1">
      <alignment vertical="center"/>
    </xf>
    <xf numFmtId="0" fontId="65" fillId="34" borderId="0" xfId="0" applyFont="1" applyFill="1" applyAlignment="1">
      <alignment horizontal="center" vertical="center" wrapText="1"/>
    </xf>
    <xf numFmtId="0" fontId="6" fillId="36" borderId="42"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29" fillId="0" borderId="22" xfId="0" applyFont="1" applyBorder="1" applyAlignment="1">
      <alignment horizontal="left" vertical="top"/>
    </xf>
    <xf numFmtId="0" fontId="29" fillId="0" borderId="0" xfId="0" applyFont="1" applyBorder="1" applyAlignment="1">
      <alignment horizontal="left" vertical="top"/>
    </xf>
    <xf numFmtId="0" fontId="28" fillId="0" borderId="0" xfId="0" applyFont="1" applyBorder="1" applyAlignment="1">
      <alignment horizontal="left" vertical="top"/>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29" fillId="0" borderId="0" xfId="0" applyFont="1" applyBorder="1" applyAlignment="1">
      <alignment horizontal="left" vertical="top" wrapText="1"/>
    </xf>
    <xf numFmtId="0" fontId="29" fillId="0" borderId="0" xfId="0" applyFont="1" applyFill="1" applyAlignment="1">
      <alignment horizontal="left" wrapText="1"/>
    </xf>
    <xf numFmtId="0" fontId="28" fillId="0" borderId="0" xfId="0" applyFont="1" applyAlignment="1">
      <alignment horizontal="center" wrapText="1"/>
    </xf>
    <xf numFmtId="0" fontId="4" fillId="0" borderId="0" xfId="62" applyFont="1" applyAlignment="1">
      <alignment vertical="center"/>
      <protection/>
    </xf>
    <xf numFmtId="0" fontId="7" fillId="0" borderId="24" xfId="0" applyFont="1" applyBorder="1" applyAlignment="1">
      <alignment horizontal="center" vertical="center"/>
    </xf>
    <xf numFmtId="0" fontId="7" fillId="33" borderId="25" xfId="0" applyFont="1" applyFill="1" applyBorder="1" applyAlignment="1">
      <alignment vertical="center" wrapText="1"/>
    </xf>
    <xf numFmtId="0" fontId="7" fillId="33" borderId="55" xfId="0" applyFont="1" applyFill="1" applyBorder="1" applyAlignment="1">
      <alignment vertical="center" wrapTex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2" xfId="0" applyFont="1" applyFill="1" applyBorder="1" applyAlignment="1">
      <alignment vertical="top" wrapText="1"/>
    </xf>
    <xf numFmtId="0" fontId="7" fillId="33" borderId="56" xfId="0" applyFont="1" applyFill="1" applyBorder="1" applyAlignment="1">
      <alignment vertical="top" wrapText="1"/>
    </xf>
    <xf numFmtId="0" fontId="7" fillId="33" borderId="22" xfId="0" applyFont="1" applyFill="1" applyBorder="1" applyAlignment="1">
      <alignment horizontal="center" vertical="top" wrapText="1"/>
    </xf>
    <xf numFmtId="0" fontId="7" fillId="33" borderId="27" xfId="0" applyFont="1" applyFill="1" applyBorder="1" applyAlignment="1">
      <alignment horizontal="center" vertical="top" wrapText="1"/>
    </xf>
    <xf numFmtId="2" fontId="6" fillId="33" borderId="27" xfId="0" applyNumberFormat="1" applyFont="1" applyFill="1" applyBorder="1" applyAlignment="1">
      <alignment vertical="center" wrapText="1"/>
    </xf>
    <xf numFmtId="2" fontId="6" fillId="33" borderId="22" xfId="0" applyNumberFormat="1" applyFont="1" applyFill="1" applyBorder="1" applyAlignment="1">
      <alignment vertical="center" wrapText="1"/>
    </xf>
    <xf numFmtId="0" fontId="7" fillId="33" borderId="57" xfId="0" applyFont="1" applyFill="1" applyBorder="1" applyAlignment="1">
      <alignment horizontal="center" vertical="center" wrapText="1"/>
    </xf>
    <xf numFmtId="0" fontId="7" fillId="33" borderId="40" xfId="0" applyFont="1" applyFill="1" applyBorder="1" applyAlignment="1">
      <alignment vertical="top" wrapText="1"/>
    </xf>
    <xf numFmtId="0" fontId="7" fillId="33" borderId="58" xfId="0" applyFont="1" applyFill="1" applyBorder="1" applyAlignment="1">
      <alignment vertical="top" wrapText="1"/>
    </xf>
    <xf numFmtId="2" fontId="6" fillId="33" borderId="40" xfId="0" applyNumberFormat="1" applyFont="1" applyFill="1" applyBorder="1" applyAlignment="1">
      <alignment vertical="center" wrapText="1"/>
    </xf>
    <xf numFmtId="2" fontId="6" fillId="33" borderId="39" xfId="0" applyNumberFormat="1" applyFont="1" applyFill="1" applyBorder="1" applyAlignment="1">
      <alignment vertical="center" wrapText="1"/>
    </xf>
    <xf numFmtId="0" fontId="7" fillId="33" borderId="11" xfId="0" applyFont="1" applyFill="1" applyBorder="1" applyAlignment="1">
      <alignment horizontal="center" vertical="center" wrapText="1"/>
    </xf>
    <xf numFmtId="0" fontId="7" fillId="34" borderId="0" xfId="0" applyFont="1" applyFill="1" applyBorder="1" applyAlignment="1">
      <alignment horizontal="center" vertical="top" wrapText="1"/>
    </xf>
    <xf numFmtId="2" fontId="6" fillId="33" borderId="0" xfId="0" applyNumberFormat="1" applyFont="1" applyFill="1" applyBorder="1" applyAlignment="1">
      <alignment vertical="center" wrapText="1"/>
    </xf>
    <xf numFmtId="2" fontId="6" fillId="33" borderId="43" xfId="0" applyNumberFormat="1" applyFont="1" applyFill="1" applyBorder="1" applyAlignment="1">
      <alignment vertical="center" wrapText="1"/>
    </xf>
    <xf numFmtId="0" fontId="135" fillId="0" borderId="10" xfId="0" applyFont="1" applyBorder="1" applyAlignment="1">
      <alignment vertical="center"/>
    </xf>
    <xf numFmtId="189" fontId="6" fillId="36" borderId="22" xfId="67" applyNumberFormat="1" applyFont="1" applyFill="1" applyBorder="1" applyAlignment="1">
      <alignment horizontal="right" vertical="center"/>
    </xf>
    <xf numFmtId="0" fontId="5" fillId="34" borderId="30" xfId="0" applyFont="1" applyFill="1" applyBorder="1" applyAlignment="1">
      <alignment horizontal="center" vertical="center" wrapText="1"/>
    </xf>
    <xf numFmtId="0" fontId="136" fillId="0" borderId="0" xfId="0" applyFont="1" applyFill="1" applyBorder="1" applyAlignment="1">
      <alignment horizontal="left" vertical="center"/>
    </xf>
    <xf numFmtId="0" fontId="126" fillId="0" borderId="50" xfId="0" applyFont="1" applyFill="1" applyBorder="1" applyAlignment="1">
      <alignment horizontal="left" vertical="center"/>
    </xf>
    <xf numFmtId="0" fontId="69" fillId="0" borderId="22" xfId="0" applyFont="1" applyFill="1" applyBorder="1" applyAlignment="1">
      <alignment horizontal="center" vertical="center"/>
    </xf>
    <xf numFmtId="0" fontId="4" fillId="0" borderId="22" xfId="0" applyFont="1" applyBorder="1" applyAlignment="1">
      <alignment horizontal="center" vertical="center"/>
    </xf>
    <xf numFmtId="0" fontId="52" fillId="0" borderId="22" xfId="0" applyFont="1" applyFill="1" applyBorder="1" applyAlignment="1">
      <alignment horizontal="center" vertical="center" wrapText="1"/>
    </xf>
    <xf numFmtId="49" fontId="4" fillId="0" borderId="22" xfId="0" applyNumberFormat="1" applyFont="1" applyBorder="1" applyAlignment="1">
      <alignment horizontal="center" vertical="center" wrapText="1"/>
    </xf>
    <xf numFmtId="0" fontId="5" fillId="35" borderId="22" xfId="0" applyFont="1" applyFill="1" applyBorder="1" applyAlignment="1">
      <alignment horizontal="center" vertical="center"/>
    </xf>
    <xf numFmtId="0" fontId="4" fillId="35" borderId="22" xfId="0" applyFont="1" applyFill="1" applyBorder="1" applyAlignment="1">
      <alignment horizontal="center" vertical="center"/>
    </xf>
    <xf numFmtId="49" fontId="4" fillId="35" borderId="22"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wrapText="1"/>
    </xf>
    <xf numFmtId="49" fontId="4" fillId="33" borderId="19" xfId="0" applyNumberFormat="1" applyFont="1" applyFill="1" applyBorder="1" applyAlignment="1">
      <alignment horizontal="center" vertical="center"/>
    </xf>
    <xf numFmtId="0" fontId="4" fillId="0" borderId="14" xfId="0" applyFont="1" applyFill="1" applyBorder="1" applyAlignment="1">
      <alignment horizontal="left" vertical="justify" wrapText="1"/>
    </xf>
    <xf numFmtId="0" fontId="4" fillId="0" borderId="14" xfId="0" applyFont="1" applyBorder="1" applyAlignment="1">
      <alignment horizontal="center" vertical="center"/>
    </xf>
    <xf numFmtId="0" fontId="42" fillId="0" borderId="15" xfId="0" applyFont="1" applyBorder="1" applyAlignment="1">
      <alignment horizontal="center" vertical="center" wrapText="1"/>
    </xf>
    <xf numFmtId="0" fontId="5" fillId="0" borderId="13" xfId="0" applyFont="1" applyBorder="1" applyAlignment="1">
      <alignment vertical="center"/>
    </xf>
    <xf numFmtId="0" fontId="4" fillId="0" borderId="22" xfId="0" applyFont="1" applyBorder="1" applyAlignment="1">
      <alignment horizontal="center" vertical="top"/>
    </xf>
    <xf numFmtId="0" fontId="4" fillId="0" borderId="11" xfId="0" applyFont="1" applyBorder="1" applyAlignment="1">
      <alignment horizontal="right" vertical="center"/>
    </xf>
    <xf numFmtId="189" fontId="7" fillId="35" borderId="22" xfId="0" applyNumberFormat="1" applyFont="1" applyFill="1" applyBorder="1" applyAlignment="1">
      <alignment/>
    </xf>
    <xf numFmtId="189" fontId="7" fillId="0" borderId="42" xfId="0" applyNumberFormat="1" applyFont="1" applyBorder="1" applyAlignment="1">
      <alignment/>
    </xf>
    <xf numFmtId="189" fontId="6" fillId="40" borderId="22" xfId="67" applyNumberFormat="1" applyFont="1" applyFill="1" applyBorder="1" applyAlignment="1">
      <alignment horizontal="right" vertical="center"/>
    </xf>
    <xf numFmtId="189" fontId="6" fillId="35" borderId="49" xfId="0" applyNumberFormat="1" applyFont="1" applyFill="1" applyBorder="1" applyAlignment="1">
      <alignment horizontal="right" vertical="center"/>
    </xf>
    <xf numFmtId="189" fontId="7" fillId="36" borderId="25" xfId="67" applyNumberFormat="1" applyFont="1" applyFill="1" applyBorder="1" applyAlignment="1">
      <alignment horizontal="right" vertical="center"/>
    </xf>
    <xf numFmtId="189" fontId="6" fillId="36" borderId="26" xfId="0" applyNumberFormat="1" applyFont="1" applyFill="1" applyBorder="1" applyAlignment="1">
      <alignment horizontal="right" vertical="center"/>
    </xf>
    <xf numFmtId="189" fontId="6" fillId="36" borderId="27" xfId="67" applyNumberFormat="1" applyFont="1" applyFill="1" applyBorder="1" applyAlignment="1">
      <alignment horizontal="right" vertical="center"/>
    </xf>
    <xf numFmtId="189" fontId="6" fillId="36" borderId="40" xfId="67" applyNumberFormat="1" applyFont="1" applyFill="1" applyBorder="1" applyAlignment="1">
      <alignment horizontal="right" vertical="center"/>
    </xf>
    <xf numFmtId="189" fontId="6" fillId="36" borderId="39" xfId="67" applyNumberFormat="1" applyFont="1" applyFill="1" applyBorder="1" applyAlignment="1">
      <alignment horizontal="right" vertical="center"/>
    </xf>
    <xf numFmtId="189" fontId="7" fillId="0" borderId="27" xfId="0" applyNumberFormat="1" applyFont="1" applyFill="1" applyBorder="1" applyAlignment="1">
      <alignment horizontal="right" vertical="center"/>
    </xf>
    <xf numFmtId="189" fontId="7" fillId="41" borderId="30" xfId="0" applyNumberFormat="1" applyFont="1" applyFill="1" applyBorder="1" applyAlignment="1">
      <alignment horizontal="right" vertical="center"/>
    </xf>
    <xf numFmtId="0" fontId="10" fillId="33" borderId="0" xfId="0" applyFont="1" applyFill="1" applyBorder="1" applyAlignment="1">
      <alignment vertical="top"/>
    </xf>
    <xf numFmtId="0" fontId="126" fillId="0" borderId="59" xfId="0" applyFont="1" applyFill="1" applyBorder="1" applyAlignment="1">
      <alignment horizontal="left" vertical="center"/>
    </xf>
    <xf numFmtId="0" fontId="10" fillId="33" borderId="60" xfId="0" applyFont="1" applyFill="1" applyBorder="1" applyAlignment="1">
      <alignment horizontal="left" vertical="top"/>
    </xf>
    <xf numFmtId="0" fontId="22" fillId="35" borderId="21" xfId="0" applyFont="1" applyFill="1" applyBorder="1" applyAlignment="1">
      <alignment horizontal="center" vertical="center" wrapText="1"/>
    </xf>
    <xf numFmtId="0" fontId="22" fillId="35" borderId="22" xfId="0" applyFont="1" applyFill="1" applyBorder="1" applyAlignment="1">
      <alignment horizontal="center" vertical="center" wrapText="1"/>
    </xf>
    <xf numFmtId="0" fontId="22" fillId="35" borderId="27" xfId="0" applyFont="1" applyFill="1" applyBorder="1" applyAlignment="1">
      <alignment horizontal="center" vertical="center" wrapText="1"/>
    </xf>
    <xf numFmtId="4" fontId="18" fillId="0" borderId="40" xfId="0" applyNumberFormat="1" applyFont="1" applyBorder="1" applyAlignment="1">
      <alignment vertical="top"/>
    </xf>
    <xf numFmtId="0" fontId="7" fillId="33" borderId="61" xfId="0" applyFont="1" applyFill="1" applyBorder="1" applyAlignment="1">
      <alignment horizontal="center" vertical="top" wrapText="1"/>
    </xf>
    <xf numFmtId="0" fontId="7" fillId="0" borderId="25" xfId="0" applyFont="1" applyBorder="1" applyAlignment="1">
      <alignment horizontal="center" vertical="center" wrapText="1"/>
    </xf>
    <xf numFmtId="0" fontId="29" fillId="0" borderId="25" xfId="0" applyFont="1" applyBorder="1" applyAlignment="1">
      <alignment horizontal="left" vertical="top"/>
    </xf>
    <xf numFmtId="0" fontId="7" fillId="0" borderId="40" xfId="0" applyFont="1" applyBorder="1" applyAlignment="1">
      <alignment horizontal="center" vertical="center" wrapText="1"/>
    </xf>
    <xf numFmtId="0" fontId="29" fillId="0" borderId="40" xfId="0" applyFont="1" applyBorder="1" applyAlignment="1">
      <alignment horizontal="left" vertical="top"/>
    </xf>
    <xf numFmtId="0" fontId="7" fillId="36" borderId="22" xfId="0" applyFont="1" applyFill="1" applyBorder="1" applyAlignment="1">
      <alignment horizontal="center" vertical="center"/>
    </xf>
    <xf numFmtId="0" fontId="7" fillId="36" borderId="23" xfId="0" applyFont="1" applyFill="1" applyBorder="1" applyAlignment="1">
      <alignment horizontal="center" vertical="center"/>
    </xf>
    <xf numFmtId="0" fontId="4" fillId="0" borderId="0" xfId="0" applyFont="1" applyFill="1" applyBorder="1" applyAlignment="1">
      <alignment horizontal="left" vertical="center" wrapText="1"/>
    </xf>
    <xf numFmtId="0" fontId="29" fillId="0" borderId="26" xfId="0" applyFont="1" applyBorder="1" applyAlignment="1">
      <alignment horizontal="left" vertical="top"/>
    </xf>
    <xf numFmtId="0" fontId="29" fillId="0" borderId="39" xfId="0" applyFont="1" applyBorder="1" applyAlignment="1">
      <alignment horizontal="left" vertical="top"/>
    </xf>
    <xf numFmtId="0" fontId="29" fillId="0" borderId="27" xfId="0" applyFont="1" applyBorder="1" applyAlignment="1">
      <alignment horizontal="left" vertical="top"/>
    </xf>
    <xf numFmtId="0" fontId="7" fillId="0" borderId="24"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63" xfId="0" applyFont="1" applyBorder="1" applyAlignment="1">
      <alignment horizontal="center" vertical="center" wrapText="1"/>
    </xf>
    <xf numFmtId="0" fontId="29" fillId="0" borderId="47" xfId="0" applyFont="1" applyBorder="1" applyAlignment="1">
      <alignment horizontal="left" vertical="top"/>
    </xf>
    <xf numFmtId="0" fontId="29" fillId="0" borderId="50" xfId="0" applyFont="1" applyBorder="1" applyAlignment="1">
      <alignment horizontal="left" vertical="top"/>
    </xf>
    <xf numFmtId="0" fontId="7" fillId="0" borderId="64" xfId="0" applyFont="1" applyBorder="1" applyAlignment="1">
      <alignment horizontal="center" vertical="center" wrapText="1"/>
    </xf>
    <xf numFmtId="0" fontId="9" fillId="0" borderId="16" xfId="0" applyFont="1" applyBorder="1" applyAlignment="1">
      <alignment horizontal="center" vertical="top" wrapText="1"/>
    </xf>
    <xf numFmtId="0" fontId="34" fillId="0" borderId="13" xfId="0" applyFont="1" applyBorder="1" applyAlignment="1">
      <alignment horizontal="right" vertical="top" wrapText="1"/>
    </xf>
    <xf numFmtId="0" fontId="8" fillId="0" borderId="18" xfId="0" applyFont="1" applyBorder="1" applyAlignment="1">
      <alignment horizontal="center" vertical="top" wrapText="1"/>
    </xf>
    <xf numFmtId="0" fontId="34" fillId="0" borderId="19" xfId="0" applyFont="1" applyBorder="1" applyAlignment="1">
      <alignment horizontal="right" vertical="top" wrapText="1"/>
    </xf>
    <xf numFmtId="0" fontId="28" fillId="0" borderId="15" xfId="0" applyFont="1" applyBorder="1" applyAlignment="1">
      <alignment horizontal="center"/>
    </xf>
    <xf numFmtId="0" fontId="28" fillId="0" borderId="16" xfId="0" applyFont="1" applyBorder="1" applyAlignment="1">
      <alignment horizontal="center"/>
    </xf>
    <xf numFmtId="0" fontId="135" fillId="0" borderId="33" xfId="0" applyFont="1" applyBorder="1" applyAlignment="1">
      <alignment vertical="center"/>
    </xf>
    <xf numFmtId="189" fontId="6" fillId="0" borderId="0" xfId="67" applyNumberFormat="1" applyFont="1" applyFill="1" applyBorder="1" applyAlignment="1">
      <alignment horizontal="right" vertical="center"/>
    </xf>
    <xf numFmtId="0" fontId="10" fillId="0" borderId="0" xfId="0" applyFont="1" applyFill="1" applyBorder="1" applyAlignment="1">
      <alignment horizontal="right" vertical="center" wrapText="1"/>
    </xf>
    <xf numFmtId="0" fontId="11"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37" fillId="33" borderId="0" xfId="0" applyFont="1" applyFill="1" applyBorder="1" applyAlignment="1">
      <alignment horizontal="left" vertical="center" wrapText="1"/>
    </xf>
    <xf numFmtId="0" fontId="34" fillId="0" borderId="17" xfId="0" applyFont="1" applyBorder="1" applyAlignment="1">
      <alignment vertical="top" wrapText="1"/>
    </xf>
    <xf numFmtId="0" fontId="19" fillId="0" borderId="56" xfId="0" applyFont="1" applyBorder="1" applyAlignment="1">
      <alignment horizontal="center" vertical="center"/>
    </xf>
    <xf numFmtId="0" fontId="48" fillId="13" borderId="20" xfId="0" applyFont="1" applyFill="1" applyBorder="1" applyAlignment="1">
      <alignment horizontal="center" vertical="center" wrapText="1"/>
    </xf>
    <xf numFmtId="0" fontId="22" fillId="35" borderId="14" xfId="0" applyFont="1" applyFill="1" applyBorder="1" applyAlignment="1">
      <alignment horizontal="center" vertical="center" wrapText="1"/>
    </xf>
    <xf numFmtId="4" fontId="123" fillId="37" borderId="33" xfId="0" applyNumberFormat="1" applyFont="1" applyFill="1" applyBorder="1" applyAlignment="1">
      <alignment vertical="center"/>
    </xf>
    <xf numFmtId="189" fontId="124" fillId="35" borderId="31" xfId="0" applyNumberFormat="1" applyFont="1" applyFill="1" applyBorder="1" applyAlignment="1">
      <alignment vertical="center"/>
    </xf>
    <xf numFmtId="4" fontId="123" fillId="37" borderId="64" xfId="0" applyNumberFormat="1" applyFont="1" applyFill="1" applyBorder="1" applyAlignment="1">
      <alignment vertical="center"/>
    </xf>
    <xf numFmtId="0" fontId="35" fillId="13" borderId="21" xfId="0" applyFont="1" applyFill="1" applyBorder="1" applyAlignment="1">
      <alignment horizontal="center" vertical="center" wrapText="1"/>
    </xf>
    <xf numFmtId="4" fontId="123" fillId="35" borderId="21" xfId="0" applyNumberFormat="1" applyFont="1" applyFill="1" applyBorder="1" applyAlignment="1">
      <alignment vertical="center"/>
    </xf>
    <xf numFmtId="0" fontId="75"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28" fillId="0" borderId="0" xfId="0" applyFont="1" applyFill="1" applyBorder="1" applyAlignment="1">
      <alignment vertical="center"/>
    </xf>
    <xf numFmtId="0" fontId="28" fillId="0" borderId="10" xfId="0" applyFont="1" applyFill="1" applyBorder="1" applyAlignment="1">
      <alignment vertical="center"/>
    </xf>
    <xf numFmtId="0" fontId="29" fillId="0" borderId="0" xfId="0" applyFont="1" applyFill="1" applyBorder="1" applyAlignment="1">
      <alignment vertical="center"/>
    </xf>
    <xf numFmtId="0" fontId="130" fillId="0" borderId="22" xfId="0" applyFont="1" applyFill="1" applyBorder="1" applyAlignment="1">
      <alignment vertical="center" wrapText="1"/>
    </xf>
    <xf numFmtId="0" fontId="5" fillId="36" borderId="52" xfId="0" applyFont="1" applyFill="1" applyBorder="1" applyAlignment="1">
      <alignment horizontal="center" vertical="center" wrapText="1"/>
    </xf>
    <xf numFmtId="0" fontId="4" fillId="36" borderId="22" xfId="0" applyFont="1" applyFill="1" applyBorder="1" applyAlignment="1">
      <alignment horizontal="center" vertical="center" wrapText="1"/>
    </xf>
    <xf numFmtId="4" fontId="7" fillId="36" borderId="27" xfId="0" applyNumberFormat="1" applyFont="1" applyFill="1" applyBorder="1" applyAlignment="1">
      <alignment horizontal="center" vertical="center" wrapText="1"/>
    </xf>
    <xf numFmtId="0" fontId="28" fillId="36" borderId="22" xfId="0" applyFont="1" applyFill="1" applyBorder="1" applyAlignment="1">
      <alignment horizontal="center" vertical="center" wrapText="1"/>
    </xf>
    <xf numFmtId="0" fontId="28" fillId="36" borderId="27" xfId="0" applyFont="1" applyFill="1" applyBorder="1" applyAlignment="1">
      <alignment horizontal="center" vertical="center" wrapText="1"/>
    </xf>
    <xf numFmtId="0" fontId="4" fillId="0" borderId="22" xfId="0" applyFont="1" applyFill="1" applyBorder="1" applyAlignment="1">
      <alignment vertical="center" wrapText="1"/>
    </xf>
    <xf numFmtId="189" fontId="7" fillId="36" borderId="27" xfId="0" applyNumberFormat="1" applyFont="1" applyFill="1" applyBorder="1" applyAlignment="1">
      <alignment horizontal="right" vertical="center"/>
    </xf>
    <xf numFmtId="0" fontId="4" fillId="0" borderId="40" xfId="0" applyFont="1" applyFill="1" applyBorder="1" applyAlignment="1">
      <alignment vertical="center" wrapText="1"/>
    </xf>
    <xf numFmtId="0" fontId="4" fillId="35" borderId="22" xfId="0" applyFont="1" applyFill="1" applyBorder="1" applyAlignment="1">
      <alignment horizontal="center" vertical="center" wrapText="1"/>
    </xf>
    <xf numFmtId="4" fontId="7" fillId="35" borderId="27" xfId="0" applyNumberFormat="1" applyFont="1" applyFill="1" applyBorder="1" applyAlignment="1">
      <alignment horizontal="center" vertical="center" wrapText="1"/>
    </xf>
    <xf numFmtId="0" fontId="28" fillId="35" borderId="22" xfId="0" applyFont="1" applyFill="1" applyBorder="1" applyAlignment="1">
      <alignment horizontal="center" vertical="center" wrapText="1"/>
    </xf>
    <xf numFmtId="0" fontId="28" fillId="35" borderId="27" xfId="0" applyFont="1" applyFill="1" applyBorder="1" applyAlignment="1">
      <alignment horizontal="center" vertical="center" wrapText="1"/>
    </xf>
    <xf numFmtId="0" fontId="10" fillId="35" borderId="30" xfId="0" applyFont="1" applyFill="1" applyBorder="1" applyAlignment="1">
      <alignment horizontal="center" vertical="center" wrapText="1"/>
    </xf>
    <xf numFmtId="0" fontId="10" fillId="35" borderId="31" xfId="0" applyFont="1" applyFill="1" applyBorder="1" applyAlignment="1">
      <alignment horizontal="left" vertical="center" wrapText="1"/>
    </xf>
    <xf numFmtId="0" fontId="26" fillId="35" borderId="0" xfId="0" applyFont="1" applyFill="1" applyBorder="1" applyAlignment="1">
      <alignment vertical="center" wrapText="1"/>
    </xf>
    <xf numFmtId="0" fontId="5"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22" xfId="0" applyFont="1" applyFill="1" applyBorder="1" applyAlignment="1">
      <alignment horizontal="center" vertical="top"/>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2" fillId="36" borderId="22" xfId="0" applyFont="1" applyFill="1" applyBorder="1" applyAlignment="1">
      <alignment wrapText="1"/>
    </xf>
    <xf numFmtId="0" fontId="70" fillId="0" borderId="22" xfId="0" applyFont="1" applyFill="1" applyBorder="1" applyAlignment="1">
      <alignment horizontal="left" vertical="top" wrapText="1"/>
    </xf>
    <xf numFmtId="0" fontId="5" fillId="0" borderId="23" xfId="0" applyFont="1" applyFill="1" applyBorder="1" applyAlignment="1">
      <alignment horizontal="left" vertical="justify" wrapText="1"/>
    </xf>
    <xf numFmtId="0" fontId="5" fillId="0" borderId="20" xfId="0" applyFont="1" applyFill="1" applyBorder="1" applyAlignment="1">
      <alignment horizontal="left" vertical="justify" wrapText="1"/>
    </xf>
    <xf numFmtId="0" fontId="5" fillId="0" borderId="56" xfId="0" applyFont="1" applyFill="1" applyBorder="1" applyAlignment="1">
      <alignment horizontal="left" vertical="justify" wrapText="1"/>
    </xf>
    <xf numFmtId="0" fontId="4" fillId="0" borderId="2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22" xfId="0" applyFont="1" applyFill="1" applyBorder="1" applyAlignment="1">
      <alignment horizontal="left" vertical="top" wrapText="1"/>
    </xf>
    <xf numFmtId="0" fontId="13" fillId="42" borderId="33" xfId="0" applyFont="1" applyFill="1" applyBorder="1" applyAlignment="1">
      <alignment horizontal="center" vertical="center"/>
    </xf>
    <xf numFmtId="0" fontId="5" fillId="0" borderId="33" xfId="0" applyFont="1" applyFill="1" applyBorder="1" applyAlignment="1">
      <alignment horizontal="center" vertical="center"/>
    </xf>
    <xf numFmtId="0" fontId="5" fillId="42" borderId="31" xfId="0" applyFont="1" applyFill="1" applyBorder="1" applyAlignment="1">
      <alignment horizontal="center" vertical="justify" wrapText="1"/>
    </xf>
    <xf numFmtId="0" fontId="22" fillId="35" borderId="65" xfId="0" applyFont="1" applyFill="1" applyBorder="1" applyAlignment="1">
      <alignment horizontal="center" vertical="center" wrapText="1"/>
    </xf>
    <xf numFmtId="0" fontId="22" fillId="35" borderId="66" xfId="0" applyFont="1" applyFill="1" applyBorder="1" applyAlignment="1">
      <alignment horizontal="center" vertical="center" wrapText="1"/>
    </xf>
    <xf numFmtId="0" fontId="56" fillId="35" borderId="64" xfId="0" applyFont="1" applyFill="1" applyBorder="1" applyAlignment="1">
      <alignment horizontal="center"/>
    </xf>
    <xf numFmtId="0" fontId="56" fillId="35" borderId="31" xfId="0" applyFont="1" applyFill="1" applyBorder="1" applyAlignment="1">
      <alignment horizontal="center"/>
    </xf>
    <xf numFmtId="0" fontId="56" fillId="35" borderId="67" xfId="0" applyFont="1" applyFill="1" applyBorder="1" applyAlignment="1">
      <alignment horizontal="center"/>
    </xf>
    <xf numFmtId="189" fontId="124" fillId="35" borderId="64" xfId="0" applyNumberFormat="1" applyFont="1" applyFill="1" applyBorder="1" applyAlignment="1">
      <alignment horizontal="center" vertical="center"/>
    </xf>
    <xf numFmtId="189" fontId="124" fillId="35" borderId="67" xfId="0" applyNumberFormat="1" applyFont="1" applyFill="1" applyBorder="1" applyAlignment="1">
      <alignment horizontal="center" vertical="center"/>
    </xf>
    <xf numFmtId="0" fontId="124" fillId="0" borderId="57" xfId="0" applyFont="1" applyBorder="1" applyAlignment="1">
      <alignment horizontal="right" vertical="center"/>
    </xf>
    <xf numFmtId="0" fontId="124" fillId="0" borderId="53" xfId="0" applyFont="1" applyBorder="1" applyAlignment="1">
      <alignment horizontal="right" vertical="center"/>
    </xf>
    <xf numFmtId="189" fontId="124" fillId="35" borderId="31" xfId="0" applyNumberFormat="1" applyFont="1" applyFill="1" applyBorder="1" applyAlignment="1">
      <alignment horizontal="center" vertical="center"/>
    </xf>
    <xf numFmtId="0" fontId="22" fillId="35" borderId="61" xfId="0" applyFont="1" applyFill="1" applyBorder="1" applyAlignment="1">
      <alignment horizontal="center" vertical="center" wrapText="1"/>
    </xf>
    <xf numFmtId="0" fontId="22" fillId="35" borderId="46" xfId="0" applyFont="1" applyFill="1" applyBorder="1" applyAlignment="1">
      <alignment horizontal="center" vertical="center" wrapText="1"/>
    </xf>
    <xf numFmtId="0" fontId="4" fillId="34" borderId="23" xfId="0" applyFont="1" applyFill="1" applyBorder="1" applyAlignment="1">
      <alignment horizontal="left" vertical="top" wrapText="1"/>
    </xf>
    <xf numFmtId="0" fontId="4" fillId="34" borderId="20" xfId="0" applyFont="1" applyFill="1" applyBorder="1" applyAlignment="1">
      <alignment horizontal="left" vertical="top" wrapText="1"/>
    </xf>
    <xf numFmtId="0" fontId="4" fillId="34" borderId="56" xfId="0" applyFont="1" applyFill="1" applyBorder="1" applyAlignment="1">
      <alignment horizontal="left" vertical="top" wrapText="1"/>
    </xf>
    <xf numFmtId="0" fontId="124" fillId="0" borderId="28" xfId="0" applyFont="1" applyBorder="1" applyAlignment="1">
      <alignment horizontal="right" vertical="center"/>
    </xf>
    <xf numFmtId="0" fontId="124" fillId="0" borderId="20" xfId="0" applyFont="1" applyBorder="1" applyAlignment="1">
      <alignment horizontal="right" vertical="center"/>
    </xf>
    <xf numFmtId="0" fontId="27" fillId="0" borderId="0" xfId="0" applyFont="1" applyFill="1" applyBorder="1" applyAlignment="1">
      <alignment horizontal="left" vertical="center" wrapText="1"/>
    </xf>
    <xf numFmtId="0" fontId="5" fillId="0" borderId="22" xfId="0" applyFont="1" applyBorder="1" applyAlignment="1">
      <alignment horizontal="center" vertical="center" wrapText="1"/>
    </xf>
    <xf numFmtId="0" fontId="4" fillId="0" borderId="22" xfId="0" applyFont="1" applyBorder="1" applyAlignment="1">
      <alignment horizontal="left" vertical="top" wrapText="1"/>
    </xf>
    <xf numFmtId="0" fontId="4" fillId="0" borderId="22" xfId="0" applyFont="1" applyBorder="1" applyAlignment="1">
      <alignment horizontal="left" vertical="top"/>
    </xf>
    <xf numFmtId="0" fontId="4" fillId="0" borderId="22" xfId="0" applyFont="1" applyBorder="1" applyAlignment="1">
      <alignment horizontal="center" vertical="top" wrapText="1"/>
    </xf>
    <xf numFmtId="0" fontId="5" fillId="42" borderId="64" xfId="0" applyFont="1" applyFill="1" applyBorder="1" applyAlignment="1">
      <alignment horizontal="left" vertical="center"/>
    </xf>
    <xf numFmtId="0" fontId="5" fillId="42" borderId="31" xfId="0" applyFont="1" applyFill="1" applyBorder="1" applyAlignment="1">
      <alignment horizontal="left" vertical="center"/>
    </xf>
    <xf numFmtId="0" fontId="5" fillId="42" borderId="67" xfId="0" applyFont="1" applyFill="1" applyBorder="1" applyAlignment="1">
      <alignment horizontal="left" vertical="center"/>
    </xf>
    <xf numFmtId="0" fontId="5" fillId="19" borderId="13" xfId="0" applyFont="1" applyFill="1" applyBorder="1" applyAlignment="1">
      <alignment horizontal="left"/>
    </xf>
    <xf numFmtId="0" fontId="5" fillId="19" borderId="0" xfId="0" applyFont="1" applyFill="1" applyBorder="1" applyAlignment="1">
      <alignment horizontal="left"/>
    </xf>
    <xf numFmtId="0" fontId="4" fillId="0" borderId="23"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56" xfId="0" applyFont="1" applyFill="1" applyBorder="1" applyAlignment="1">
      <alignment horizontal="left" vertical="top" wrapText="1"/>
    </xf>
    <xf numFmtId="0" fontId="70" fillId="0" borderId="23" xfId="0" applyFont="1" applyFill="1" applyBorder="1" applyAlignment="1">
      <alignment horizontal="left" vertical="top" wrapText="1"/>
    </xf>
    <xf numFmtId="0" fontId="70" fillId="0" borderId="20" xfId="0" applyFont="1" applyFill="1" applyBorder="1" applyAlignment="1">
      <alignment horizontal="left" vertical="top" wrapText="1"/>
    </xf>
    <xf numFmtId="0" fontId="70" fillId="0" borderId="56" xfId="0" applyFont="1" applyFill="1" applyBorder="1" applyAlignment="1">
      <alignment horizontal="left" vertical="top" wrapText="1"/>
    </xf>
    <xf numFmtId="0" fontId="4" fillId="0" borderId="22" xfId="0" applyFont="1" applyFill="1" applyBorder="1" applyAlignment="1">
      <alignment horizontal="left" vertical="center" wrapText="1"/>
    </xf>
    <xf numFmtId="0" fontId="4" fillId="0" borderId="23" xfId="0" applyFont="1" applyFill="1" applyBorder="1" applyAlignment="1">
      <alignment vertical="top" wrapText="1"/>
    </xf>
    <xf numFmtId="0" fontId="4" fillId="0" borderId="20" xfId="0" applyFont="1" applyFill="1" applyBorder="1" applyAlignment="1">
      <alignment vertical="top" wrapText="1"/>
    </xf>
    <xf numFmtId="0" fontId="4" fillId="0" borderId="56" xfId="0" applyFont="1" applyFill="1" applyBorder="1" applyAlignment="1">
      <alignment vertical="top" wrapText="1"/>
    </xf>
    <xf numFmtId="0" fontId="70" fillId="34" borderId="23" xfId="0" applyFont="1" applyFill="1" applyBorder="1" applyAlignment="1">
      <alignment horizontal="left" vertical="top" wrapText="1"/>
    </xf>
    <xf numFmtId="0" fontId="70" fillId="34" borderId="20" xfId="0" applyFont="1" applyFill="1" applyBorder="1" applyAlignment="1">
      <alignment horizontal="left" vertical="top" wrapText="1"/>
    </xf>
    <xf numFmtId="0" fontId="70" fillId="34" borderId="56" xfId="0" applyFont="1" applyFill="1" applyBorder="1" applyAlignment="1">
      <alignment horizontal="left" vertical="top" wrapText="1"/>
    </xf>
    <xf numFmtId="0" fontId="70" fillId="34" borderId="22" xfId="0" applyFont="1" applyFill="1" applyBorder="1" applyAlignment="1">
      <alignment horizontal="left" vertical="top" wrapText="1"/>
    </xf>
    <xf numFmtId="0" fontId="11" fillId="0" borderId="21" xfId="0" applyFont="1" applyBorder="1" applyAlignment="1">
      <alignment horizontal="left" vertical="top" wrapText="1"/>
    </xf>
    <xf numFmtId="0" fontId="11" fillId="0" borderId="22" xfId="0" applyFont="1" applyBorder="1" applyAlignment="1">
      <alignment horizontal="left" vertical="top" wrapText="1"/>
    </xf>
    <xf numFmtId="0" fontId="4" fillId="36" borderId="21" xfId="0" applyFont="1" applyFill="1" applyBorder="1" applyAlignment="1">
      <alignment horizontal="left" vertical="center" wrapText="1"/>
    </xf>
    <xf numFmtId="0" fontId="4" fillId="36" borderId="22" xfId="0" applyFont="1" applyFill="1" applyBorder="1" applyAlignment="1">
      <alignment horizontal="left" vertical="center" wrapText="1"/>
    </xf>
    <xf numFmtId="0" fontId="4" fillId="35" borderId="64" xfId="0" applyFont="1" applyFill="1" applyBorder="1" applyAlignment="1">
      <alignment horizontal="left" vertical="center" wrapText="1"/>
    </xf>
    <xf numFmtId="0" fontId="4" fillId="35" borderId="31" xfId="0" applyFont="1" applyFill="1" applyBorder="1" applyAlignment="1">
      <alignment horizontal="left" vertical="center" wrapText="1"/>
    </xf>
    <xf numFmtId="0" fontId="4" fillId="35" borderId="68" xfId="0" applyFont="1" applyFill="1" applyBorder="1" applyAlignment="1">
      <alignment horizontal="left" vertical="center" wrapText="1"/>
    </xf>
    <xf numFmtId="0" fontId="10" fillId="33" borderId="22" xfId="0" applyFont="1" applyFill="1" applyBorder="1" applyAlignment="1">
      <alignment horizontal="left" vertical="top"/>
    </xf>
    <xf numFmtId="0" fontId="4" fillId="0" borderId="23" xfId="0" applyFont="1" applyFill="1" applyBorder="1" applyAlignment="1">
      <alignment horizontal="left" vertical="justify" wrapText="1"/>
    </xf>
    <xf numFmtId="0" fontId="4" fillId="0" borderId="20" xfId="0" applyFont="1" applyFill="1" applyBorder="1" applyAlignment="1">
      <alignment horizontal="left" vertical="justify" wrapText="1"/>
    </xf>
    <xf numFmtId="0" fontId="4" fillId="0" borderId="56" xfId="0" applyFont="1" applyFill="1" applyBorder="1" applyAlignment="1">
      <alignment horizontal="left" vertical="justify" wrapText="1"/>
    </xf>
    <xf numFmtId="0" fontId="5" fillId="35" borderId="64" xfId="0" applyFont="1" applyFill="1" applyBorder="1" applyAlignment="1">
      <alignment horizontal="center" vertical="top" wrapText="1"/>
    </xf>
    <xf numFmtId="0" fontId="5" fillId="35" borderId="31" xfId="0" applyFont="1" applyFill="1" applyBorder="1" applyAlignment="1">
      <alignment horizontal="center" vertical="top" wrapText="1"/>
    </xf>
    <xf numFmtId="0" fontId="5" fillId="35" borderId="67" xfId="0" applyFont="1" applyFill="1" applyBorder="1" applyAlignment="1">
      <alignment horizontal="center" vertical="top" wrapText="1"/>
    </xf>
    <xf numFmtId="0" fontId="4" fillId="33" borderId="11" xfId="0" applyFont="1" applyFill="1" applyBorder="1" applyAlignment="1">
      <alignment horizontal="justify" vertical="top" wrapText="1"/>
    </xf>
    <xf numFmtId="0" fontId="4" fillId="34" borderId="0" xfId="0" applyFont="1" applyFill="1" applyBorder="1" applyAlignment="1">
      <alignment horizontal="justify" vertical="top" wrapText="1"/>
    </xf>
    <xf numFmtId="0" fontId="4" fillId="33" borderId="10" xfId="0" applyFont="1" applyFill="1" applyBorder="1" applyAlignment="1">
      <alignment horizontal="justify" vertical="top" wrapText="1"/>
    </xf>
    <xf numFmtId="0" fontId="7" fillId="0" borderId="35" xfId="0" applyFont="1" applyBorder="1" applyAlignment="1">
      <alignment horizontal="justify" vertical="justify" wrapText="1"/>
    </xf>
    <xf numFmtId="0" fontId="7" fillId="0" borderId="36" xfId="0" applyFont="1" applyBorder="1" applyAlignment="1">
      <alignment horizontal="justify" vertical="justify" wrapText="1"/>
    </xf>
    <xf numFmtId="0" fontId="7" fillId="0" borderId="37" xfId="0" applyFont="1" applyBorder="1" applyAlignment="1">
      <alignment horizontal="justify" vertical="justify" wrapText="1"/>
    </xf>
    <xf numFmtId="0" fontId="5" fillId="0" borderId="32" xfId="0" applyFont="1" applyFill="1" applyBorder="1" applyAlignment="1">
      <alignment horizontal="justify" vertical="center" wrapText="1"/>
    </xf>
    <xf numFmtId="0" fontId="5" fillId="0" borderId="33" xfId="0" applyFont="1" applyFill="1" applyBorder="1" applyAlignment="1">
      <alignment horizontal="justify" vertical="center" wrapText="1"/>
    </xf>
    <xf numFmtId="0" fontId="4" fillId="42" borderId="61" xfId="0" applyFont="1" applyFill="1" applyBorder="1" applyAlignment="1">
      <alignment horizontal="center" vertical="center" wrapText="1"/>
    </xf>
    <xf numFmtId="0" fontId="4" fillId="42" borderId="46" xfId="0" applyFont="1" applyFill="1" applyBorder="1" applyAlignment="1">
      <alignment horizontal="center" vertical="center" wrapText="1"/>
    </xf>
    <xf numFmtId="0" fontId="5" fillId="42" borderId="64" xfId="0" applyFont="1" applyFill="1" applyBorder="1" applyAlignment="1">
      <alignment horizontal="left"/>
    </xf>
    <xf numFmtId="0" fontId="5" fillId="42" borderId="31" xfId="0" applyFont="1" applyFill="1" applyBorder="1" applyAlignment="1">
      <alignment horizontal="left"/>
    </xf>
    <xf numFmtId="0" fontId="5" fillId="42" borderId="67" xfId="0" applyFont="1" applyFill="1" applyBorder="1" applyAlignment="1">
      <alignment horizontal="left"/>
    </xf>
    <xf numFmtId="0" fontId="5" fillId="35" borderId="64" xfId="0" applyFont="1" applyFill="1" applyBorder="1" applyAlignment="1">
      <alignment horizontal="left" vertical="top" wrapText="1"/>
    </xf>
    <xf numFmtId="0" fontId="5" fillId="35" borderId="31" xfId="0" applyFont="1" applyFill="1" applyBorder="1" applyAlignment="1">
      <alignment horizontal="left" vertical="top" wrapText="1"/>
    </xf>
    <xf numFmtId="0" fontId="5" fillId="35" borderId="67" xfId="0" applyFont="1" applyFill="1" applyBorder="1" applyAlignment="1">
      <alignment horizontal="left" vertical="top" wrapText="1"/>
    </xf>
    <xf numFmtId="0" fontId="11" fillId="42" borderId="23" xfId="0" applyFont="1" applyFill="1" applyBorder="1" applyAlignment="1">
      <alignment horizontal="left" vertical="center" wrapText="1"/>
    </xf>
    <xf numFmtId="0" fontId="11" fillId="42" borderId="20" xfId="0" applyFont="1" applyFill="1" applyBorder="1" applyAlignment="1">
      <alignment horizontal="left" vertical="center" wrapText="1"/>
    </xf>
    <xf numFmtId="0" fontId="11" fillId="42" borderId="56" xfId="0" applyFont="1" applyFill="1" applyBorder="1" applyAlignment="1">
      <alignment horizontal="left" vertical="center" wrapText="1"/>
    </xf>
    <xf numFmtId="0" fontId="25" fillId="33" borderId="22" xfId="0" applyFont="1" applyFill="1" applyBorder="1" applyAlignment="1">
      <alignment horizontal="center" vertical="center"/>
    </xf>
    <xf numFmtId="0" fontId="7" fillId="34" borderId="22" xfId="0" applyFont="1" applyFill="1" applyBorder="1" applyAlignment="1">
      <alignment horizontal="right" vertical="center"/>
    </xf>
    <xf numFmtId="0" fontId="4" fillId="34" borderId="22" xfId="0" applyFont="1" applyFill="1" applyBorder="1" applyAlignment="1">
      <alignment horizontal="left" vertical="center" wrapText="1"/>
    </xf>
    <xf numFmtId="0" fontId="5" fillId="42" borderId="64" xfId="0" applyFont="1" applyFill="1" applyBorder="1" applyAlignment="1">
      <alignment horizontal="left" vertical="justify"/>
    </xf>
    <xf numFmtId="0" fontId="5" fillId="42" borderId="31" xfId="0" applyFont="1" applyFill="1" applyBorder="1" applyAlignment="1">
      <alignment horizontal="left" vertical="justify"/>
    </xf>
    <xf numFmtId="0" fontId="5" fillId="42" borderId="67" xfId="0" applyFont="1" applyFill="1" applyBorder="1" applyAlignment="1">
      <alignment horizontal="left" vertical="justify"/>
    </xf>
    <xf numFmtId="0" fontId="7" fillId="34" borderId="19" xfId="0" applyFont="1" applyFill="1" applyBorder="1" applyAlignment="1">
      <alignment horizontal="left" vertical="center" wrapText="1"/>
    </xf>
    <xf numFmtId="0" fontId="7" fillId="34" borderId="14" xfId="0" applyFont="1" applyFill="1" applyBorder="1" applyAlignment="1">
      <alignment horizontal="left" vertical="center" wrapText="1"/>
    </xf>
    <xf numFmtId="0" fontId="5" fillId="33" borderId="35" xfId="0" applyFont="1" applyFill="1" applyBorder="1" applyAlignment="1">
      <alignment horizontal="left" vertical="top" wrapText="1"/>
    </xf>
    <xf numFmtId="0" fontId="5" fillId="33" borderId="36" xfId="0" applyFont="1" applyFill="1" applyBorder="1" applyAlignment="1">
      <alignment horizontal="left" vertical="top"/>
    </xf>
    <xf numFmtId="0" fontId="5" fillId="33" borderId="69" xfId="0" applyFont="1" applyFill="1" applyBorder="1" applyAlignment="1">
      <alignment horizontal="left" vertical="top"/>
    </xf>
    <xf numFmtId="0" fontId="5" fillId="33" borderId="64" xfId="0" applyFont="1" applyFill="1" applyBorder="1" applyAlignment="1">
      <alignment horizontal="left" vertical="top" wrapText="1"/>
    </xf>
    <xf numFmtId="0" fontId="5" fillId="33" borderId="31" xfId="0" applyFont="1" applyFill="1" applyBorder="1" applyAlignment="1">
      <alignment horizontal="left" vertical="top"/>
    </xf>
    <xf numFmtId="0" fontId="5" fillId="33" borderId="68" xfId="0" applyFont="1" applyFill="1" applyBorder="1" applyAlignment="1">
      <alignment horizontal="left" vertical="top"/>
    </xf>
    <xf numFmtId="0" fontId="11" fillId="34" borderId="22" xfId="0" applyFont="1" applyFill="1" applyBorder="1" applyAlignment="1">
      <alignment horizontal="justify" vertical="justify" wrapText="1"/>
    </xf>
    <xf numFmtId="0" fontId="26" fillId="34" borderId="0" xfId="0" applyFont="1" applyFill="1" applyBorder="1" applyAlignment="1">
      <alignment horizontal="right" vertical="center" wrapText="1"/>
    </xf>
    <xf numFmtId="0" fontId="26" fillId="34" borderId="12" xfId="0" applyFont="1" applyFill="1" applyBorder="1" applyAlignment="1">
      <alignment horizontal="right" vertical="center" wrapText="1"/>
    </xf>
    <xf numFmtId="0" fontId="11" fillId="34" borderId="23" xfId="0" applyFont="1" applyFill="1" applyBorder="1" applyAlignment="1">
      <alignment horizontal="left" vertical="justify" wrapText="1"/>
    </xf>
    <xf numFmtId="0" fontId="11" fillId="34" borderId="20" xfId="0" applyFont="1" applyFill="1" applyBorder="1" applyAlignment="1">
      <alignment horizontal="left" vertical="justify" wrapText="1"/>
    </xf>
    <xf numFmtId="0" fontId="11" fillId="34" borderId="56" xfId="0" applyFont="1" applyFill="1" applyBorder="1" applyAlignment="1">
      <alignment horizontal="left" vertical="justify" wrapText="1"/>
    </xf>
    <xf numFmtId="0" fontId="25" fillId="33" borderId="22" xfId="0" applyFont="1" applyFill="1" applyBorder="1" applyAlignment="1">
      <alignment horizontal="right" vertical="center"/>
    </xf>
    <xf numFmtId="0" fontId="5" fillId="40" borderId="38" xfId="0" applyFont="1" applyFill="1" applyBorder="1" applyAlignment="1">
      <alignment horizontal="left" vertical="center" wrapText="1"/>
    </xf>
    <xf numFmtId="0" fontId="5" fillId="35" borderId="64" xfId="0" applyFont="1" applyFill="1" applyBorder="1" applyAlignment="1">
      <alignment horizontal="left" vertical="center" wrapText="1"/>
    </xf>
    <xf numFmtId="0" fontId="5" fillId="35" borderId="31" xfId="0" applyFont="1" applyFill="1" applyBorder="1" applyAlignment="1">
      <alignment horizontal="left" vertical="center" wrapText="1"/>
    </xf>
    <xf numFmtId="0" fontId="5" fillId="35" borderId="67" xfId="0" applyFont="1" applyFill="1" applyBorder="1" applyAlignment="1">
      <alignment horizontal="left" vertical="center" wrapText="1"/>
    </xf>
    <xf numFmtId="0" fontId="4" fillId="36" borderId="62" xfId="0" applyFont="1" applyFill="1" applyBorder="1" applyAlignment="1">
      <alignment horizontal="left" vertical="center" wrapText="1"/>
    </xf>
    <xf numFmtId="0" fontId="4" fillId="36" borderId="40" xfId="0" applyFont="1" applyFill="1" applyBorder="1" applyAlignment="1">
      <alignment horizontal="left" vertical="center" wrapText="1"/>
    </xf>
    <xf numFmtId="0" fontId="37" fillId="33" borderId="64" xfId="0" applyFont="1" applyFill="1" applyBorder="1" applyAlignment="1">
      <alignment horizontal="left" vertical="center" wrapText="1"/>
    </xf>
    <xf numFmtId="0" fontId="37" fillId="33" borderId="31" xfId="0" applyFont="1" applyFill="1" applyBorder="1" applyAlignment="1">
      <alignment horizontal="left" vertical="center" wrapText="1"/>
    </xf>
    <xf numFmtId="0" fontId="37" fillId="33" borderId="67" xfId="0" applyFont="1" applyFill="1" applyBorder="1" applyAlignment="1">
      <alignment horizontal="left" vertical="center" wrapText="1"/>
    </xf>
    <xf numFmtId="0" fontId="15" fillId="0" borderId="0" xfId="0" applyFont="1" applyBorder="1" applyAlignment="1">
      <alignment horizontal="center"/>
    </xf>
    <xf numFmtId="0" fontId="4" fillId="0" borderId="23" xfId="0" applyFont="1" applyBorder="1" applyAlignment="1">
      <alignment horizontal="center"/>
    </xf>
    <xf numFmtId="0" fontId="4" fillId="0" borderId="20" xfId="0" applyFont="1" applyBorder="1" applyAlignment="1">
      <alignment horizontal="center"/>
    </xf>
    <xf numFmtId="0" fontId="4" fillId="0" borderId="56" xfId="0" applyFont="1" applyBorder="1" applyAlignment="1">
      <alignment horizontal="center"/>
    </xf>
    <xf numFmtId="0" fontId="4" fillId="0" borderId="70" xfId="0" applyFont="1" applyFill="1" applyBorder="1" applyAlignment="1">
      <alignment horizontal="left"/>
    </xf>
    <xf numFmtId="0" fontId="4" fillId="0" borderId="12" xfId="0" applyFont="1" applyFill="1" applyBorder="1" applyAlignment="1">
      <alignment horizontal="left"/>
    </xf>
    <xf numFmtId="0" fontId="10" fillId="0" borderId="35" xfId="0" applyFont="1" applyBorder="1" applyAlignment="1">
      <alignment horizontal="justify" vertical="top" wrapText="1"/>
    </xf>
    <xf numFmtId="0" fontId="10" fillId="0" borderId="36" xfId="0" applyFont="1" applyBorder="1" applyAlignment="1">
      <alignment horizontal="justify" vertical="top" wrapText="1"/>
    </xf>
    <xf numFmtId="0" fontId="10" fillId="0" borderId="37" xfId="0" applyFont="1" applyBorder="1" applyAlignment="1">
      <alignment horizontal="justify" vertical="top" wrapText="1"/>
    </xf>
    <xf numFmtId="14" fontId="7" fillId="0" borderId="64" xfId="0" applyNumberFormat="1" applyFont="1" applyBorder="1" applyAlignment="1">
      <alignment horizontal="center" vertical="center"/>
    </xf>
    <xf numFmtId="14" fontId="7" fillId="0" borderId="67" xfId="0" applyNumberFormat="1" applyFont="1" applyBorder="1" applyAlignment="1">
      <alignment horizontal="center" vertical="center"/>
    </xf>
    <xf numFmtId="0" fontId="4" fillId="0" borderId="11" xfId="0" applyFont="1" applyFill="1" applyBorder="1" applyAlignment="1">
      <alignment vertical="center" wrapText="1"/>
    </xf>
    <xf numFmtId="0" fontId="4" fillId="0" borderId="0" xfId="0" applyFont="1" applyFill="1" applyBorder="1" applyAlignment="1">
      <alignment vertical="center" wrapText="1"/>
    </xf>
    <xf numFmtId="0" fontId="4" fillId="0" borderId="13" xfId="0" applyFont="1" applyBorder="1" applyAlignment="1">
      <alignment horizontal="left"/>
    </xf>
    <xf numFmtId="0" fontId="4" fillId="0" borderId="0" xfId="0" applyFont="1" applyBorder="1" applyAlignment="1">
      <alignment horizontal="left"/>
    </xf>
    <xf numFmtId="0" fontId="4" fillId="0" borderId="16" xfId="0" applyFont="1" applyBorder="1" applyAlignment="1">
      <alignment horizontal="left"/>
    </xf>
    <xf numFmtId="0" fontId="4" fillId="0" borderId="13" xfId="0" applyFont="1" applyBorder="1" applyAlignment="1">
      <alignment horizontal="justify" vertical="top" wrapText="1"/>
    </xf>
    <xf numFmtId="0" fontId="4" fillId="0" borderId="0" xfId="0" applyFont="1" applyBorder="1" applyAlignment="1">
      <alignment horizontal="justify" vertical="top" wrapText="1"/>
    </xf>
    <xf numFmtId="0" fontId="4" fillId="0" borderId="16" xfId="0" applyFont="1" applyBorder="1" applyAlignment="1">
      <alignment horizontal="justify" vertical="top" wrapText="1"/>
    </xf>
    <xf numFmtId="0" fontId="25" fillId="33" borderId="42" xfId="0" applyFont="1" applyFill="1" applyBorder="1" applyAlignment="1">
      <alignment horizontal="right" vertical="center"/>
    </xf>
    <xf numFmtId="0" fontId="7" fillId="0" borderId="11" xfId="0" applyFont="1" applyFill="1" applyBorder="1" applyAlignment="1">
      <alignment horizontal="justify" vertical="justify" wrapText="1"/>
    </xf>
    <xf numFmtId="0" fontId="7" fillId="0" borderId="0" xfId="0" applyFont="1" applyFill="1" applyBorder="1" applyAlignment="1">
      <alignment horizontal="justify" vertical="justify" wrapText="1"/>
    </xf>
    <xf numFmtId="0" fontId="7" fillId="0" borderId="10" xfId="0" applyFont="1" applyFill="1" applyBorder="1" applyAlignment="1">
      <alignment horizontal="justify" vertical="justify" wrapText="1"/>
    </xf>
    <xf numFmtId="0" fontId="11" fillId="42" borderId="26" xfId="0" applyFont="1" applyFill="1" applyBorder="1" applyAlignment="1">
      <alignment horizontal="center" vertical="center" wrapText="1"/>
    </xf>
    <xf numFmtId="0" fontId="11" fillId="42" borderId="27" xfId="0" applyFont="1" applyFill="1" applyBorder="1" applyAlignment="1">
      <alignment horizontal="center" vertical="center" wrapText="1"/>
    </xf>
    <xf numFmtId="0" fontId="13" fillId="0" borderId="11" xfId="0" applyFont="1" applyBorder="1" applyAlignment="1">
      <alignment horizontal="left" vertical="top" wrapText="1"/>
    </xf>
    <xf numFmtId="0" fontId="13" fillId="0" borderId="0" xfId="0" applyFont="1" applyBorder="1" applyAlignment="1">
      <alignment horizontal="left" vertical="top" wrapText="1"/>
    </xf>
    <xf numFmtId="0" fontId="13" fillId="0" borderId="10" xfId="0" applyFont="1" applyBorder="1" applyAlignment="1">
      <alignment horizontal="left" vertical="top" wrapText="1"/>
    </xf>
    <xf numFmtId="0" fontId="4" fillId="0" borderId="17" xfId="0" applyFont="1" applyBorder="1" applyAlignment="1">
      <alignment horizontal="left"/>
    </xf>
    <xf numFmtId="0" fontId="4" fillId="0" borderId="12" xfId="0" applyFont="1" applyBorder="1" applyAlignment="1">
      <alignment horizontal="left"/>
    </xf>
    <xf numFmtId="0" fontId="4" fillId="0" borderId="18" xfId="0" applyFont="1" applyBorder="1" applyAlignment="1">
      <alignment horizontal="left"/>
    </xf>
    <xf numFmtId="0" fontId="10" fillId="0" borderId="64" xfId="0" applyFont="1" applyBorder="1" applyAlignment="1">
      <alignment horizontal="center" vertical="top" wrapText="1"/>
    </xf>
    <xf numFmtId="0" fontId="10" fillId="0" borderId="31" xfId="0" applyFont="1" applyBorder="1" applyAlignment="1">
      <alignment horizontal="center" vertical="top" wrapText="1"/>
    </xf>
    <xf numFmtId="0" fontId="10" fillId="0" borderId="67" xfId="0" applyFont="1" applyBorder="1" applyAlignment="1">
      <alignment horizontal="center" vertical="top" wrapText="1"/>
    </xf>
    <xf numFmtId="0" fontId="7" fillId="0" borderId="32" xfId="0" applyFont="1" applyFill="1" applyBorder="1" applyAlignment="1">
      <alignment horizontal="justify" vertical="top" wrapText="1"/>
    </xf>
    <xf numFmtId="0" fontId="7" fillId="0" borderId="33" xfId="0" applyFont="1" applyFill="1" applyBorder="1" applyAlignment="1">
      <alignment horizontal="justify" vertical="top" wrapText="1"/>
    </xf>
    <xf numFmtId="0" fontId="4" fillId="0" borderId="11" xfId="0" applyFont="1" applyFill="1" applyBorder="1" applyAlignment="1">
      <alignment horizontal="left"/>
    </xf>
    <xf numFmtId="0" fontId="4" fillId="0" borderId="0" xfId="0" applyFont="1" applyFill="1" applyBorder="1" applyAlignment="1">
      <alignment horizontal="left"/>
    </xf>
    <xf numFmtId="0" fontId="10" fillId="35" borderId="64" xfId="0" applyFont="1" applyFill="1" applyBorder="1" applyAlignment="1">
      <alignment horizontal="left" vertical="center" wrapText="1"/>
    </xf>
    <xf numFmtId="0" fontId="10" fillId="35" borderId="31" xfId="0" applyFont="1" applyFill="1" applyBorder="1" applyAlignment="1">
      <alignment horizontal="left" vertical="center" wrapText="1"/>
    </xf>
    <xf numFmtId="0" fontId="10" fillId="35" borderId="67" xfId="0" applyFont="1" applyFill="1" applyBorder="1" applyAlignment="1">
      <alignment horizontal="left" vertical="center" wrapText="1"/>
    </xf>
    <xf numFmtId="0" fontId="5" fillId="0" borderId="11" xfId="0" applyFont="1" applyFill="1" applyBorder="1" applyAlignment="1">
      <alignment horizontal="justify" vertical="top" wrapText="1"/>
    </xf>
    <xf numFmtId="0" fontId="5" fillId="0" borderId="0"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4" fillId="0" borderId="23" xfId="0" applyFont="1" applyBorder="1" applyAlignment="1">
      <alignment horizontal="center" vertical="center"/>
    </xf>
    <xf numFmtId="0" fontId="4" fillId="0" borderId="29" xfId="0" applyFont="1" applyBorder="1" applyAlignment="1">
      <alignment horizontal="center" vertical="center"/>
    </xf>
    <xf numFmtId="0" fontId="137" fillId="0" borderId="11" xfId="0" applyFont="1" applyFill="1" applyBorder="1" applyAlignment="1">
      <alignment horizontal="left" vertical="top" wrapText="1"/>
    </xf>
    <xf numFmtId="0" fontId="138" fillId="0" borderId="0" xfId="0" applyFont="1" applyFill="1" applyBorder="1" applyAlignment="1">
      <alignment horizontal="left" vertical="top" wrapText="1"/>
    </xf>
    <xf numFmtId="0" fontId="138" fillId="0" borderId="10" xfId="0" applyFont="1" applyFill="1" applyBorder="1" applyAlignment="1">
      <alignment horizontal="left" vertical="top" wrapText="1"/>
    </xf>
    <xf numFmtId="0" fontId="7" fillId="0" borderId="11" xfId="0" applyFont="1" applyFill="1" applyBorder="1" applyAlignment="1">
      <alignment horizontal="justify" vertical="top" wrapText="1"/>
    </xf>
    <xf numFmtId="0" fontId="7" fillId="0" borderId="0" xfId="0" applyFont="1" applyFill="1" applyBorder="1" applyAlignment="1">
      <alignment horizontal="justify" vertical="top" wrapText="1"/>
    </xf>
    <xf numFmtId="0" fontId="10" fillId="0" borderId="71" xfId="0" applyFont="1" applyBorder="1" applyAlignment="1">
      <alignment horizontal="right" vertical="center" wrapText="1"/>
    </xf>
    <xf numFmtId="0" fontId="10" fillId="0" borderId="14" xfId="0" applyFont="1" applyBorder="1" applyAlignment="1">
      <alignment horizontal="right" vertical="center" wrapText="1"/>
    </xf>
    <xf numFmtId="0" fontId="10" fillId="0" borderId="15" xfId="0" applyFont="1" applyBorder="1" applyAlignment="1">
      <alignment horizontal="right" vertical="center" wrapText="1"/>
    </xf>
    <xf numFmtId="0" fontId="7" fillId="0" borderId="10" xfId="0" applyFont="1" applyFill="1" applyBorder="1" applyAlignment="1">
      <alignment horizontal="justify" vertical="top" wrapText="1"/>
    </xf>
    <xf numFmtId="0" fontId="125" fillId="0" borderId="11" xfId="0" applyFont="1" applyBorder="1" applyAlignment="1">
      <alignment horizontal="justify" vertical="center" wrapText="1"/>
    </xf>
    <xf numFmtId="0" fontId="125" fillId="0" borderId="0" xfId="0" applyFont="1" applyBorder="1" applyAlignment="1">
      <alignment horizontal="justify" vertical="center" wrapText="1"/>
    </xf>
    <xf numFmtId="0" fontId="5" fillId="33" borderId="11" xfId="0" applyFont="1" applyFill="1" applyBorder="1" applyAlignment="1">
      <alignment horizontal="justify" vertical="top" wrapText="1"/>
    </xf>
    <xf numFmtId="0" fontId="5" fillId="33" borderId="0" xfId="0" applyFont="1" applyFill="1" applyBorder="1" applyAlignment="1">
      <alignment horizontal="justify" vertical="top"/>
    </xf>
    <xf numFmtId="0" fontId="5" fillId="33" borderId="10" xfId="0" applyFont="1" applyFill="1" applyBorder="1" applyAlignment="1">
      <alignment horizontal="justify" vertical="top"/>
    </xf>
    <xf numFmtId="0" fontId="27" fillId="35" borderId="64" xfId="0" applyFont="1" applyFill="1" applyBorder="1" applyAlignment="1">
      <alignment horizontal="center" vertical="center" wrapText="1"/>
    </xf>
    <xf numFmtId="0" fontId="27" fillId="35" borderId="31" xfId="0" applyFont="1" applyFill="1" applyBorder="1" applyAlignment="1">
      <alignment horizontal="center" vertical="center" wrapText="1"/>
    </xf>
    <xf numFmtId="0" fontId="27" fillId="35" borderId="67" xfId="0" applyFont="1" applyFill="1" applyBorder="1" applyAlignment="1">
      <alignment horizontal="center" vertical="center" wrapText="1"/>
    </xf>
    <xf numFmtId="0" fontId="27" fillId="35" borderId="23" xfId="0" applyFont="1" applyFill="1" applyBorder="1" applyAlignment="1">
      <alignment horizontal="center" vertical="center"/>
    </xf>
    <xf numFmtId="0" fontId="27" fillId="35" borderId="20" xfId="0" applyFont="1" applyFill="1" applyBorder="1" applyAlignment="1">
      <alignment horizontal="center" vertical="center"/>
    </xf>
    <xf numFmtId="0" fontId="27" fillId="35" borderId="56" xfId="0" applyFont="1" applyFill="1" applyBorder="1" applyAlignment="1">
      <alignment horizontal="center" vertical="center"/>
    </xf>
    <xf numFmtId="0" fontId="11" fillId="42" borderId="61" xfId="0" applyFont="1" applyFill="1" applyBorder="1" applyAlignment="1">
      <alignment horizontal="center" vertical="center" wrapText="1"/>
    </xf>
    <xf numFmtId="0" fontId="11" fillId="42" borderId="46" xfId="0" applyFont="1" applyFill="1" applyBorder="1" applyAlignment="1">
      <alignment horizontal="center" vertical="center" wrapText="1"/>
    </xf>
    <xf numFmtId="0" fontId="25" fillId="33" borderId="23" xfId="0" applyFont="1" applyFill="1" applyBorder="1" applyAlignment="1">
      <alignment horizontal="right" vertical="center"/>
    </xf>
    <xf numFmtId="0" fontId="25" fillId="33" borderId="20" xfId="0" applyFont="1" applyFill="1" applyBorder="1" applyAlignment="1">
      <alignment horizontal="right" vertical="center"/>
    </xf>
    <xf numFmtId="0" fontId="25" fillId="33" borderId="56" xfId="0" applyFont="1" applyFill="1" applyBorder="1" applyAlignment="1">
      <alignment horizontal="right" vertical="center"/>
    </xf>
    <xf numFmtId="0" fontId="11" fillId="42" borderId="32" xfId="0" applyFont="1" applyFill="1" applyBorder="1" applyAlignment="1">
      <alignment horizontal="center" vertical="center" wrapText="1"/>
    </xf>
    <xf numFmtId="0" fontId="11" fillId="42" borderId="33" xfId="0" applyFont="1" applyFill="1" applyBorder="1" applyAlignment="1">
      <alignment horizontal="center" vertical="center" wrapText="1"/>
    </xf>
    <xf numFmtId="0" fontId="11" fillId="42" borderId="72" xfId="0" applyFont="1" applyFill="1" applyBorder="1" applyAlignment="1">
      <alignment horizontal="center" vertical="center" wrapText="1"/>
    </xf>
    <xf numFmtId="0" fontId="11" fillId="42" borderId="70" xfId="0" applyFont="1" applyFill="1" applyBorder="1" applyAlignment="1">
      <alignment horizontal="center" vertical="center" wrapText="1"/>
    </xf>
    <xf numFmtId="0" fontId="11" fillId="42" borderId="12" xfId="0" applyFont="1" applyFill="1" applyBorder="1" applyAlignment="1">
      <alignment horizontal="center" vertical="center" wrapText="1"/>
    </xf>
    <xf numFmtId="0" fontId="11" fillId="42" borderId="18" xfId="0" applyFont="1" applyFill="1" applyBorder="1" applyAlignment="1">
      <alignment horizontal="center" vertical="center" wrapText="1"/>
    </xf>
    <xf numFmtId="0" fontId="4" fillId="0" borderId="19"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5" fillId="42" borderId="32" xfId="0" applyFont="1" applyFill="1" applyBorder="1" applyAlignment="1">
      <alignment horizontal="left"/>
    </xf>
    <xf numFmtId="0" fontId="5" fillId="42" borderId="33" xfId="0" applyFont="1" applyFill="1" applyBorder="1" applyAlignment="1">
      <alignment horizontal="left"/>
    </xf>
    <xf numFmtId="0" fontId="5" fillId="42" borderId="34" xfId="0" applyFont="1" applyFill="1" applyBorder="1" applyAlignment="1">
      <alignment horizontal="left"/>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4" fillId="0" borderId="12"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2"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5" fillId="34" borderId="64" xfId="0" applyFont="1" applyFill="1" applyBorder="1" applyAlignment="1">
      <alignment horizontal="left" vertical="center" wrapText="1"/>
    </xf>
    <xf numFmtId="0" fontId="5" fillId="34" borderId="31" xfId="0" applyFont="1" applyFill="1" applyBorder="1" applyAlignment="1">
      <alignment horizontal="left" vertical="center" wrapText="1"/>
    </xf>
    <xf numFmtId="0" fontId="5" fillId="34" borderId="67"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4" fillId="35" borderId="67" xfId="0" applyFont="1" applyFill="1" applyBorder="1" applyAlignment="1">
      <alignment horizontal="left" vertical="center" wrapText="1"/>
    </xf>
    <xf numFmtId="0" fontId="4" fillId="0" borderId="22" xfId="0" applyFont="1" applyFill="1" applyBorder="1" applyAlignment="1">
      <alignment horizontal="justify" vertical="top" wrapText="1"/>
    </xf>
    <xf numFmtId="0" fontId="4" fillId="0" borderId="27" xfId="0" applyFont="1" applyFill="1" applyBorder="1" applyAlignment="1">
      <alignment horizontal="justify" vertical="top" wrapText="1"/>
    </xf>
    <xf numFmtId="0" fontId="14" fillId="0" borderId="0" xfId="0" applyFont="1" applyBorder="1" applyAlignment="1">
      <alignment horizontal="right"/>
    </xf>
    <xf numFmtId="0" fontId="11" fillId="0" borderId="64"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67" xfId="0" applyFont="1" applyBorder="1" applyAlignment="1">
      <alignment horizontal="center" vertical="center" wrapText="1"/>
    </xf>
    <xf numFmtId="0" fontId="130" fillId="43" borderId="0" xfId="0" applyFont="1" applyFill="1" applyBorder="1" applyAlignment="1">
      <alignment horizontal="center" vertical="justify" wrapText="1"/>
    </xf>
    <xf numFmtId="0" fontId="4" fillId="0" borderId="21" xfId="0" applyFont="1" applyBorder="1" applyAlignment="1">
      <alignment horizontal="left" vertical="top" wrapText="1"/>
    </xf>
    <xf numFmtId="0" fontId="5" fillId="40" borderId="64" xfId="0" applyFont="1" applyFill="1" applyBorder="1" applyAlignment="1">
      <alignment horizontal="left" vertical="top" wrapText="1"/>
    </xf>
    <xf numFmtId="0" fontId="5" fillId="40" borderId="31" xfId="0" applyFont="1" applyFill="1" applyBorder="1" applyAlignment="1">
      <alignment horizontal="left" vertical="top" wrapText="1"/>
    </xf>
    <xf numFmtId="0" fontId="5" fillId="40" borderId="67" xfId="0" applyFont="1" applyFill="1" applyBorder="1" applyAlignment="1">
      <alignment horizontal="left" vertical="top"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7" fillId="36" borderId="21" xfId="0" applyFont="1" applyFill="1" applyBorder="1" applyAlignment="1">
      <alignment horizontal="center" vertical="center" wrapText="1"/>
    </xf>
    <xf numFmtId="0" fontId="7" fillId="36" borderId="22"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10" fillId="34" borderId="64" xfId="0" applyFont="1" applyFill="1" applyBorder="1" applyAlignment="1">
      <alignment horizontal="left" vertical="center" wrapText="1"/>
    </xf>
    <xf numFmtId="0" fontId="10" fillId="34" borderId="31" xfId="0" applyFont="1" applyFill="1" applyBorder="1" applyAlignment="1">
      <alignment horizontal="left" vertical="center" wrapText="1"/>
    </xf>
    <xf numFmtId="0" fontId="10" fillId="34" borderId="67" xfId="0" applyFont="1" applyFill="1" applyBorder="1" applyAlignment="1">
      <alignment horizontal="left" vertical="center" wrapText="1"/>
    </xf>
    <xf numFmtId="0" fontId="137" fillId="0" borderId="11" xfId="0" applyFont="1" applyBorder="1" applyAlignment="1">
      <alignment horizontal="justify" vertical="top" wrapText="1"/>
    </xf>
    <xf numFmtId="0" fontId="137" fillId="0" borderId="0" xfId="0" applyFont="1" applyBorder="1" applyAlignment="1">
      <alignment horizontal="justify" vertical="top" wrapText="1"/>
    </xf>
    <xf numFmtId="0" fontId="137" fillId="0" borderId="10" xfId="0" applyFont="1" applyBorder="1" applyAlignment="1">
      <alignment horizontal="justify" vertical="top" wrapText="1"/>
    </xf>
    <xf numFmtId="189" fontId="4" fillId="0" borderId="23" xfId="0" applyNumberFormat="1" applyFont="1" applyBorder="1" applyAlignment="1">
      <alignment horizontal="right" vertical="center"/>
    </xf>
    <xf numFmtId="189" fontId="4" fillId="0" borderId="29" xfId="0" applyNumberFormat="1" applyFont="1" applyBorder="1" applyAlignment="1">
      <alignment horizontal="right" vertical="center"/>
    </xf>
    <xf numFmtId="0" fontId="5" fillId="42" borderId="35" xfId="0" applyFont="1" applyFill="1" applyBorder="1" applyAlignment="1">
      <alignment horizontal="left"/>
    </xf>
    <xf numFmtId="0" fontId="5" fillId="42" borderId="36" xfId="0" applyFont="1" applyFill="1" applyBorder="1" applyAlignment="1">
      <alignment horizontal="left"/>
    </xf>
    <xf numFmtId="0" fontId="5" fillId="42" borderId="37" xfId="0" applyFont="1" applyFill="1" applyBorder="1" applyAlignment="1">
      <alignment horizontal="left"/>
    </xf>
    <xf numFmtId="0" fontId="4" fillId="42" borderId="26" xfId="0" applyFont="1" applyFill="1" applyBorder="1" applyAlignment="1">
      <alignment horizontal="center" vertical="center" wrapText="1"/>
    </xf>
    <xf numFmtId="0" fontId="4" fillId="42" borderId="27"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5" fillId="35" borderId="21" xfId="0" applyFont="1" applyFill="1" applyBorder="1" applyAlignment="1">
      <alignment horizontal="left" vertical="top" wrapText="1"/>
    </xf>
    <xf numFmtId="0" fontId="5" fillId="35" borderId="22" xfId="0" applyFont="1" applyFill="1" applyBorder="1" applyAlignment="1">
      <alignment horizontal="left" vertical="top" wrapText="1"/>
    </xf>
    <xf numFmtId="0" fontId="5" fillId="35" borderId="27" xfId="0" applyFont="1" applyFill="1" applyBorder="1" applyAlignment="1">
      <alignment horizontal="left" vertical="top" wrapText="1"/>
    </xf>
    <xf numFmtId="0" fontId="11" fillId="42" borderId="17" xfId="0" applyFont="1" applyFill="1" applyBorder="1" applyAlignment="1">
      <alignment horizontal="left" vertical="center" wrapText="1"/>
    </xf>
    <xf numFmtId="0" fontId="11" fillId="42" borderId="12" xfId="0" applyFont="1" applyFill="1" applyBorder="1" applyAlignment="1">
      <alignment horizontal="left" vertical="center" wrapText="1"/>
    </xf>
    <xf numFmtId="0" fontId="11" fillId="42" borderId="18" xfId="0" applyFont="1" applyFill="1" applyBorder="1" applyAlignment="1">
      <alignment horizontal="left" vertical="center" wrapText="1"/>
    </xf>
    <xf numFmtId="0" fontId="76" fillId="36" borderId="24" xfId="0" applyFont="1" applyFill="1" applyBorder="1" applyAlignment="1">
      <alignment horizontal="center" vertical="center" wrapText="1"/>
    </xf>
    <xf numFmtId="0" fontId="76" fillId="36" borderId="25" xfId="0" applyFont="1" applyFill="1" applyBorder="1" applyAlignment="1">
      <alignment horizontal="center" vertical="center" wrapText="1"/>
    </xf>
    <xf numFmtId="0" fontId="76" fillId="36" borderId="26" xfId="0" applyFont="1" applyFill="1" applyBorder="1" applyAlignment="1">
      <alignment horizontal="center" vertical="center" wrapText="1"/>
    </xf>
    <xf numFmtId="0" fontId="7" fillId="34" borderId="17" xfId="0" applyFont="1" applyFill="1" applyBorder="1" applyAlignment="1">
      <alignment horizontal="right" vertical="center"/>
    </xf>
    <xf numFmtId="0" fontId="7" fillId="34" borderId="12" xfId="0" applyFont="1" applyFill="1" applyBorder="1" applyAlignment="1">
      <alignment horizontal="right" vertical="center"/>
    </xf>
    <xf numFmtId="0" fontId="7" fillId="34" borderId="18" xfId="0" applyFont="1" applyFill="1" applyBorder="1" applyAlignment="1">
      <alignment horizontal="right" vertical="center"/>
    </xf>
    <xf numFmtId="0" fontId="11" fillId="0" borderId="11"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11" fillId="36" borderId="24" xfId="0" applyFont="1" applyFill="1" applyBorder="1" applyAlignment="1">
      <alignment horizontal="left" vertical="center" wrapText="1"/>
    </xf>
    <xf numFmtId="0" fontId="11" fillId="36" borderId="25" xfId="0" applyFont="1" applyFill="1" applyBorder="1" applyAlignment="1">
      <alignment horizontal="left" vertical="center" wrapText="1"/>
    </xf>
    <xf numFmtId="0" fontId="10" fillId="35" borderId="71" xfId="0" applyFont="1" applyFill="1" applyBorder="1" applyAlignment="1">
      <alignment horizontal="right" vertical="center" wrapText="1"/>
    </xf>
    <xf numFmtId="0" fontId="10" fillId="35" borderId="14" xfId="0" applyFont="1" applyFill="1" applyBorder="1" applyAlignment="1">
      <alignment horizontal="right" vertical="center" wrapText="1"/>
    </xf>
    <xf numFmtId="0" fontId="10" fillId="35" borderId="15" xfId="0" applyFont="1" applyFill="1" applyBorder="1" applyAlignment="1">
      <alignment horizontal="right" vertical="center" wrapText="1"/>
    </xf>
    <xf numFmtId="0" fontId="10" fillId="40" borderId="64" xfId="0" applyFont="1" applyFill="1" applyBorder="1" applyAlignment="1">
      <alignment horizontal="left" vertical="top" wrapText="1"/>
    </xf>
    <xf numFmtId="0" fontId="10" fillId="40" borderId="31" xfId="0" applyFont="1" applyFill="1" applyBorder="1" applyAlignment="1">
      <alignment horizontal="left" vertical="top" wrapText="1"/>
    </xf>
    <xf numFmtId="0" fontId="10" fillId="40" borderId="67" xfId="0" applyFont="1" applyFill="1" applyBorder="1" applyAlignment="1">
      <alignment horizontal="left" vertical="top" wrapText="1"/>
    </xf>
    <xf numFmtId="0" fontId="15" fillId="0" borderId="32" xfId="0" applyFont="1" applyFill="1" applyBorder="1" applyAlignment="1">
      <alignment horizontal="justify" vertical="top" wrapText="1"/>
    </xf>
    <xf numFmtId="0" fontId="14" fillId="0" borderId="33" xfId="0" applyFont="1" applyFill="1" applyBorder="1" applyAlignment="1">
      <alignment horizontal="justify" vertical="top" wrapText="1"/>
    </xf>
    <xf numFmtId="0" fontId="14" fillId="0" borderId="34" xfId="0" applyFont="1" applyFill="1" applyBorder="1" applyAlignment="1">
      <alignment horizontal="justify" vertical="top" wrapText="1"/>
    </xf>
    <xf numFmtId="0" fontId="4" fillId="0" borderId="36" xfId="0" applyFont="1" applyFill="1" applyBorder="1" applyAlignment="1">
      <alignment horizontal="left" vertical="top" wrapText="1"/>
    </xf>
    <xf numFmtId="0" fontId="75" fillId="0" borderId="22" xfId="0" applyFont="1" applyFill="1" applyBorder="1" applyAlignment="1">
      <alignment horizontal="left" vertical="top" wrapText="1"/>
    </xf>
    <xf numFmtId="0" fontId="5" fillId="35" borderId="23" xfId="0" applyFont="1" applyFill="1" applyBorder="1" applyAlignment="1">
      <alignment horizontal="left" vertical="justify" wrapText="1"/>
    </xf>
    <xf numFmtId="0" fontId="5" fillId="35" borderId="20" xfId="0" applyFont="1" applyFill="1" applyBorder="1" applyAlignment="1">
      <alignment horizontal="left" vertical="justify" wrapText="1"/>
    </xf>
    <xf numFmtId="0" fontId="5" fillId="35" borderId="56" xfId="0" applyFont="1" applyFill="1" applyBorder="1" applyAlignment="1">
      <alignment horizontal="left" vertical="justify" wrapText="1"/>
    </xf>
    <xf numFmtId="0" fontId="4" fillId="0" borderId="22" xfId="0" applyFont="1" applyFill="1" applyBorder="1" applyAlignment="1">
      <alignment horizontal="left" vertical="justify" wrapText="1"/>
    </xf>
    <xf numFmtId="0" fontId="5" fillId="19" borderId="19" xfId="0" applyFont="1" applyFill="1" applyBorder="1" applyAlignment="1">
      <alignment horizontal="left" vertical="center"/>
    </xf>
    <xf numFmtId="0" fontId="5" fillId="19" borderId="14" xfId="0" applyFont="1" applyFill="1" applyBorder="1" applyAlignment="1">
      <alignment horizontal="left" vertical="center"/>
    </xf>
    <xf numFmtId="0" fontId="5" fillId="35" borderId="22" xfId="0" applyFont="1" applyFill="1" applyBorder="1" applyAlignment="1">
      <alignment horizontal="left" vertical="justify" wrapText="1"/>
    </xf>
    <xf numFmtId="0" fontId="5" fillId="36" borderId="64" xfId="0" applyFont="1" applyFill="1" applyBorder="1" applyAlignment="1">
      <alignment horizontal="left" vertical="center" wrapText="1"/>
    </xf>
    <xf numFmtId="0" fontId="5" fillId="36" borderId="31" xfId="0" applyFont="1" applyFill="1" applyBorder="1" applyAlignment="1">
      <alignment horizontal="left" vertical="center" wrapText="1"/>
    </xf>
    <xf numFmtId="0" fontId="5" fillId="36" borderId="67" xfId="0" applyFont="1" applyFill="1" applyBorder="1" applyAlignment="1">
      <alignment horizontal="left" vertical="center" wrapText="1"/>
    </xf>
    <xf numFmtId="0" fontId="4" fillId="36" borderId="32" xfId="0" applyFont="1" applyFill="1" applyBorder="1" applyAlignment="1">
      <alignment horizontal="left" vertical="center" wrapText="1"/>
    </xf>
    <xf numFmtId="0" fontId="4" fillId="36" borderId="33" xfId="0" applyFont="1" applyFill="1" applyBorder="1" applyAlignment="1">
      <alignment horizontal="left" vertical="center" wrapText="1"/>
    </xf>
    <xf numFmtId="0" fontId="4" fillId="36" borderId="34" xfId="0" applyFont="1" applyFill="1" applyBorder="1" applyAlignment="1">
      <alignment horizontal="left" vertical="center" wrapText="1"/>
    </xf>
    <xf numFmtId="0" fontId="12" fillId="0" borderId="64" xfId="0" applyFont="1" applyBorder="1" applyAlignment="1">
      <alignment horizontal="justify" vertical="justify" wrapText="1"/>
    </xf>
    <xf numFmtId="0" fontId="11" fillId="0" borderId="31" xfId="0" applyFont="1" applyBorder="1" applyAlignment="1">
      <alignment horizontal="justify" vertical="justify" wrapText="1"/>
    </xf>
    <xf numFmtId="0" fontId="11" fillId="0" borderId="67" xfId="0" applyFont="1" applyBorder="1" applyAlignment="1">
      <alignment horizontal="justify" vertical="justify" wrapText="1"/>
    </xf>
    <xf numFmtId="0" fontId="10" fillId="33" borderId="11" xfId="0" applyFont="1" applyFill="1" applyBorder="1" applyAlignment="1">
      <alignment horizontal="justify" vertical="top"/>
    </xf>
    <xf numFmtId="0" fontId="10" fillId="33" borderId="0" xfId="0" applyFont="1" applyFill="1" applyBorder="1" applyAlignment="1">
      <alignment horizontal="justify" vertical="top"/>
    </xf>
    <xf numFmtId="0" fontId="10" fillId="33" borderId="10" xfId="0" applyFont="1" applyFill="1" applyBorder="1" applyAlignment="1">
      <alignment horizontal="justify" vertical="top"/>
    </xf>
    <xf numFmtId="0" fontId="4" fillId="0" borderId="11" xfId="0" applyFont="1" applyFill="1" applyBorder="1" applyAlignment="1">
      <alignment horizontal="justify" vertical="top"/>
    </xf>
    <xf numFmtId="0" fontId="4" fillId="0" borderId="0" xfId="0" applyFont="1" applyFill="1" applyBorder="1" applyAlignment="1">
      <alignment horizontal="justify" vertical="top"/>
    </xf>
    <xf numFmtId="0" fontId="4" fillId="0" borderId="10" xfId="0" applyFont="1" applyFill="1" applyBorder="1" applyAlignment="1">
      <alignment horizontal="justify" vertical="top"/>
    </xf>
    <xf numFmtId="0" fontId="4" fillId="0" borderId="11" xfId="0" applyFont="1" applyBorder="1" applyAlignment="1">
      <alignment horizontal="justify" vertical="top" wrapText="1"/>
    </xf>
    <xf numFmtId="0" fontId="28" fillId="0" borderId="0" xfId="0" applyFont="1" applyBorder="1" applyAlignment="1">
      <alignment/>
    </xf>
    <xf numFmtId="0" fontId="28" fillId="0" borderId="16" xfId="0" applyFont="1" applyBorder="1" applyAlignment="1">
      <alignment/>
    </xf>
    <xf numFmtId="0" fontId="5" fillId="36" borderId="21" xfId="0" applyFont="1" applyFill="1" applyBorder="1" applyAlignment="1">
      <alignment horizontal="left" vertical="center" wrapText="1"/>
    </xf>
    <xf numFmtId="0" fontId="5" fillId="36" borderId="22" xfId="0" applyFont="1" applyFill="1" applyBorder="1" applyAlignment="1">
      <alignment horizontal="left" vertical="center" wrapText="1"/>
    </xf>
    <xf numFmtId="0" fontId="5" fillId="36" borderId="27" xfId="0" applyFont="1" applyFill="1" applyBorder="1" applyAlignment="1">
      <alignment horizontal="left" vertical="center" wrapText="1"/>
    </xf>
    <xf numFmtId="0" fontId="28" fillId="36" borderId="21" xfId="0" applyFont="1" applyFill="1" applyBorder="1" applyAlignment="1">
      <alignment horizontal="center" vertical="center" wrapText="1"/>
    </xf>
    <xf numFmtId="0" fontId="28" fillId="36"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23" fillId="34" borderId="64" xfId="0" applyFont="1" applyFill="1" applyBorder="1" applyAlignment="1">
      <alignment horizontal="left" vertical="center" wrapText="1"/>
    </xf>
    <xf numFmtId="0" fontId="23" fillId="34" borderId="31" xfId="0" applyFont="1" applyFill="1" applyBorder="1" applyAlignment="1">
      <alignment horizontal="left" vertical="center" wrapText="1"/>
    </xf>
    <xf numFmtId="0" fontId="23" fillId="34" borderId="67" xfId="0" applyFont="1" applyFill="1" applyBorder="1" applyAlignment="1">
      <alignment horizontal="left" vertical="center" wrapText="1"/>
    </xf>
    <xf numFmtId="0" fontId="130" fillId="0" borderId="21" xfId="0" applyFont="1" applyFill="1" applyBorder="1" applyAlignment="1">
      <alignment horizontal="center" vertical="center" wrapText="1"/>
    </xf>
    <xf numFmtId="0" fontId="130" fillId="0" borderId="22" xfId="0" applyFont="1" applyFill="1" applyBorder="1" applyAlignment="1">
      <alignment horizontal="center" vertical="center" wrapText="1"/>
    </xf>
    <xf numFmtId="0" fontId="10" fillId="36" borderId="57" xfId="0" applyFont="1" applyFill="1" applyBorder="1" applyAlignment="1">
      <alignment horizontal="right" vertical="center" wrapText="1"/>
    </xf>
    <xf numFmtId="0" fontId="10" fillId="36" borderId="53" xfId="0" applyFont="1" applyFill="1" applyBorder="1" applyAlignment="1">
      <alignment horizontal="right" vertical="center" wrapText="1"/>
    </xf>
    <xf numFmtId="0" fontId="10" fillId="36" borderId="58" xfId="0" applyFont="1" applyFill="1" applyBorder="1" applyAlignment="1">
      <alignment horizontal="right"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28" fillId="35" borderId="21" xfId="0" applyFont="1" applyFill="1" applyBorder="1" applyAlignment="1">
      <alignment horizontal="center" vertical="center" wrapText="1"/>
    </xf>
    <xf numFmtId="0" fontId="28" fillId="35" borderId="22"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20" fillId="0" borderId="57" xfId="0" applyFont="1" applyBorder="1" applyAlignment="1">
      <alignment horizontal="right" vertical="top"/>
    </xf>
    <xf numFmtId="0" fontId="20" fillId="0" borderId="53" xfId="0" applyFont="1" applyBorder="1" applyAlignment="1">
      <alignment horizontal="right" vertical="top"/>
    </xf>
    <xf numFmtId="0" fontId="20" fillId="0" borderId="58" xfId="0" applyFont="1" applyBorder="1" applyAlignment="1">
      <alignment horizontal="right" vertical="top"/>
    </xf>
    <xf numFmtId="0" fontId="19" fillId="0" borderId="33" xfId="0" applyFont="1" applyBorder="1" applyAlignment="1">
      <alignment horizontal="left" vertical="top"/>
    </xf>
    <xf numFmtId="0" fontId="20" fillId="0" borderId="0" xfId="0" applyFont="1" applyAlignment="1">
      <alignment horizontal="center" vertical="center" wrapText="1"/>
    </xf>
    <xf numFmtId="0" fontId="39" fillId="0" borderId="0" xfId="0" applyFont="1" applyAlignment="1">
      <alignment horizontal="left" vertical="center" wrapText="1"/>
    </xf>
    <xf numFmtId="0" fontId="38" fillId="0" borderId="0" xfId="0" applyFont="1" applyAlignment="1">
      <alignment horizontal="left" vertical="center" wrapText="1"/>
    </xf>
    <xf numFmtId="0" fontId="20" fillId="0" borderId="0" xfId="0" applyFont="1" applyBorder="1" applyAlignment="1">
      <alignment horizontal="justify" vertical="center" wrapText="1"/>
    </xf>
    <xf numFmtId="0" fontId="19" fillId="0" borderId="0" xfId="0" applyFont="1" applyBorder="1" applyAlignment="1">
      <alignment horizontal="justify" vertical="justify" wrapText="1"/>
    </xf>
    <xf numFmtId="0" fontId="20" fillId="0" borderId="0" xfId="0" applyFont="1" applyBorder="1" applyAlignment="1">
      <alignment horizontal="justify" vertical="justify" wrapText="1"/>
    </xf>
    <xf numFmtId="189" fontId="18" fillId="0" borderId="64" xfId="0" applyNumberFormat="1" applyFont="1" applyBorder="1" applyAlignment="1">
      <alignment horizontal="center" vertical="center"/>
    </xf>
    <xf numFmtId="189" fontId="18" fillId="0" borderId="67" xfId="0" applyNumberFormat="1" applyFont="1" applyBorder="1" applyAlignment="1">
      <alignment horizontal="center" vertical="center"/>
    </xf>
    <xf numFmtId="0" fontId="41" fillId="0" borderId="0" xfId="0" applyFont="1" applyFill="1" applyAlignment="1">
      <alignment horizontal="left" vertical="top" wrapText="1"/>
    </xf>
    <xf numFmtId="0" fontId="18" fillId="0" borderId="36" xfId="0" applyFont="1" applyBorder="1" applyAlignment="1">
      <alignment wrapText="1"/>
    </xf>
    <xf numFmtId="0" fontId="0" fillId="0" borderId="36" xfId="0" applyFont="1" applyBorder="1" applyAlignment="1">
      <alignment wrapText="1"/>
    </xf>
    <xf numFmtId="0" fontId="46" fillId="0" borderId="0" xfId="0" applyFont="1" applyAlignment="1">
      <alignment horizontal="left" vertical="top" wrapText="1"/>
    </xf>
    <xf numFmtId="0" fontId="7" fillId="34" borderId="64" xfId="0" applyFont="1" applyFill="1" applyBorder="1" applyAlignment="1">
      <alignment horizontal="center" vertical="top" wrapText="1"/>
    </xf>
    <xf numFmtId="0" fontId="7" fillId="34" borderId="31" xfId="0" applyFont="1" applyFill="1" applyBorder="1" applyAlignment="1">
      <alignment horizontal="center" vertical="top" wrapText="1"/>
    </xf>
    <xf numFmtId="0" fontId="7" fillId="34" borderId="67" xfId="0" applyFont="1" applyFill="1" applyBorder="1" applyAlignment="1">
      <alignment horizontal="center" vertical="top" wrapText="1"/>
    </xf>
    <xf numFmtId="2" fontId="6" fillId="33" borderId="0" xfId="0" applyNumberFormat="1" applyFont="1" applyFill="1" applyBorder="1" applyAlignment="1">
      <alignment horizontal="right" vertical="center" wrapText="1"/>
    </xf>
    <xf numFmtId="2" fontId="6" fillId="33" borderId="10" xfId="0" applyNumberFormat="1" applyFont="1" applyFill="1" applyBorder="1" applyAlignment="1">
      <alignment horizontal="right" vertical="center" wrapText="1"/>
    </xf>
    <xf numFmtId="0" fontId="15" fillId="34" borderId="35" xfId="0" applyFont="1" applyFill="1" applyBorder="1" applyAlignment="1">
      <alignment horizontal="justify" vertical="top" wrapText="1"/>
    </xf>
    <xf numFmtId="0" fontId="14" fillId="34" borderId="36" xfId="0" applyFont="1" applyFill="1" applyBorder="1" applyAlignment="1">
      <alignment horizontal="justify" vertical="top" wrapText="1"/>
    </xf>
    <xf numFmtId="0" fontId="14" fillId="34" borderId="37" xfId="0" applyFont="1" applyFill="1" applyBorder="1" applyAlignment="1">
      <alignment horizontal="justify" vertical="top" wrapText="1"/>
    </xf>
    <xf numFmtId="0" fontId="5" fillId="0" borderId="0" xfId="64" applyFont="1" applyFill="1" applyAlignment="1">
      <alignment horizontal="left" wrapText="1"/>
      <protection/>
    </xf>
    <xf numFmtId="0" fontId="7" fillId="0" borderId="53"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6" fillId="42" borderId="32" xfId="62" applyFont="1" applyFill="1" applyBorder="1" applyAlignment="1">
      <alignment horizontal="left" vertical="center"/>
      <protection/>
    </xf>
    <xf numFmtId="0" fontId="6" fillId="42" borderId="33" xfId="62" applyFont="1" applyFill="1" applyBorder="1" applyAlignment="1">
      <alignment horizontal="left" vertical="center"/>
      <protection/>
    </xf>
    <xf numFmtId="0" fontId="6" fillId="42" borderId="34" xfId="62" applyFont="1" applyFill="1" applyBorder="1" applyAlignment="1">
      <alignment horizontal="left" vertical="center"/>
      <protection/>
    </xf>
    <xf numFmtId="0" fontId="6" fillId="42" borderId="11" xfId="62" applyFont="1" applyFill="1" applyBorder="1" applyAlignment="1">
      <alignment horizontal="left" vertical="center"/>
      <protection/>
    </xf>
    <xf numFmtId="0" fontId="6" fillId="42" borderId="0" xfId="62" applyFont="1" applyFill="1" applyBorder="1" applyAlignment="1">
      <alignment horizontal="left" vertical="center"/>
      <protection/>
    </xf>
    <xf numFmtId="0" fontId="6" fillId="42" borderId="10" xfId="62" applyFont="1" applyFill="1" applyBorder="1" applyAlignment="1">
      <alignment horizontal="left" vertical="center"/>
      <protection/>
    </xf>
    <xf numFmtId="0" fontId="65" fillId="0" borderId="0" xfId="0" applyFont="1" applyFill="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23" xfId="0" applyFont="1" applyFill="1" applyBorder="1" applyAlignment="1">
      <alignment horizontal="center" vertical="center"/>
    </xf>
    <xf numFmtId="0" fontId="6" fillId="36" borderId="56" xfId="0" applyFont="1" applyFill="1" applyBorder="1" applyAlignment="1">
      <alignment horizontal="center" vertical="center"/>
    </xf>
    <xf numFmtId="0" fontId="6" fillId="36" borderId="20" xfId="0" applyFont="1" applyFill="1" applyBorder="1" applyAlignment="1">
      <alignment horizontal="center" vertical="center"/>
    </xf>
    <xf numFmtId="0" fontId="6" fillId="36" borderId="19" xfId="0" applyFont="1" applyFill="1" applyBorder="1" applyAlignment="1">
      <alignment horizontal="center" vertical="center"/>
    </xf>
    <xf numFmtId="0" fontId="6" fillId="36" borderId="15" xfId="0" applyFont="1" applyFill="1" applyBorder="1" applyAlignment="1">
      <alignment horizontal="center" vertical="center"/>
    </xf>
    <xf numFmtId="0" fontId="7" fillId="0" borderId="59" xfId="0" applyFont="1" applyBorder="1" applyAlignment="1">
      <alignment horizontal="center" vertical="center" wrapText="1"/>
    </xf>
    <xf numFmtId="0" fontId="7" fillId="0" borderId="73" xfId="0" applyFont="1" applyBorder="1" applyAlignment="1">
      <alignment horizontal="center" vertical="center" wrapText="1"/>
    </xf>
    <xf numFmtId="0" fontId="29" fillId="0" borderId="59" xfId="0" applyFont="1" applyBorder="1" applyAlignment="1">
      <alignment horizontal="center" vertical="top"/>
    </xf>
    <xf numFmtId="0" fontId="29" fillId="0" borderId="73" xfId="0" applyFont="1" applyBorder="1" applyAlignment="1">
      <alignment horizontal="center" vertical="top"/>
    </xf>
    <xf numFmtId="0" fontId="7" fillId="0" borderId="5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58" xfId="0" applyFont="1" applyFill="1" applyBorder="1" applyAlignment="1">
      <alignment vertical="center" wrapText="1"/>
    </xf>
    <xf numFmtId="0" fontId="7" fillId="0" borderId="40" xfId="0" applyFont="1" applyFill="1" applyBorder="1" applyAlignment="1">
      <alignment vertical="center" wrapText="1"/>
    </xf>
    <xf numFmtId="0" fontId="7" fillId="0" borderId="55" xfId="0" applyFont="1" applyFill="1" applyBorder="1" applyAlignment="1">
      <alignment vertical="center" wrapText="1"/>
    </xf>
    <xf numFmtId="0" fontId="7" fillId="0" borderId="25" xfId="0" applyFont="1" applyFill="1" applyBorder="1" applyAlignment="1">
      <alignment vertical="center" wrapText="1"/>
    </xf>
    <xf numFmtId="0" fontId="7" fillId="0" borderId="56" xfId="0" applyFont="1" applyFill="1" applyBorder="1" applyAlignment="1">
      <alignment vertical="center" wrapText="1"/>
    </xf>
    <xf numFmtId="0" fontId="7" fillId="0" borderId="22" xfId="0" applyFont="1" applyFill="1" applyBorder="1" applyAlignment="1">
      <alignment vertical="center" wrapText="1"/>
    </xf>
    <xf numFmtId="0" fontId="7" fillId="0" borderId="63"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0" xfId="0" applyFont="1" applyFill="1" applyBorder="1" applyAlignment="1">
      <alignment vertical="center" wrapText="1"/>
    </xf>
    <xf numFmtId="0" fontId="28" fillId="0" borderId="0" xfId="60" applyFont="1" applyFill="1" applyAlignment="1">
      <alignment horizontal="center"/>
      <protection/>
    </xf>
    <xf numFmtId="0" fontId="29" fillId="0" borderId="0" xfId="0" applyFont="1" applyBorder="1" applyAlignment="1">
      <alignment horizontal="left" vertical="top" wrapText="1"/>
    </xf>
    <xf numFmtId="0" fontId="29" fillId="0" borderId="0" xfId="0" applyFont="1" applyBorder="1" applyAlignment="1">
      <alignment horizontal="left" vertical="top"/>
    </xf>
    <xf numFmtId="0" fontId="64" fillId="36" borderId="23" xfId="0" applyFont="1" applyFill="1" applyBorder="1" applyAlignment="1">
      <alignment horizontal="right" wrapText="1"/>
    </xf>
    <xf numFmtId="0" fontId="64" fillId="36" borderId="20" xfId="0" applyFont="1" applyFill="1" applyBorder="1" applyAlignment="1">
      <alignment horizontal="right" wrapText="1"/>
    </xf>
    <xf numFmtId="0" fontId="64" fillId="36" borderId="56" xfId="0" applyFont="1" applyFill="1" applyBorder="1" applyAlignment="1">
      <alignment horizontal="right" wrapText="1"/>
    </xf>
    <xf numFmtId="0" fontId="64" fillId="36" borderId="23" xfId="0" applyFont="1" applyFill="1" applyBorder="1" applyAlignment="1">
      <alignment horizontal="center" wrapText="1"/>
    </xf>
    <xf numFmtId="0" fontId="64" fillId="36" borderId="20" xfId="0" applyFont="1" applyFill="1" applyBorder="1" applyAlignment="1">
      <alignment horizontal="center" wrapText="1"/>
    </xf>
    <xf numFmtId="0" fontId="64" fillId="36" borderId="56" xfId="0" applyFont="1" applyFill="1" applyBorder="1" applyAlignment="1">
      <alignment horizontal="center" wrapText="1"/>
    </xf>
    <xf numFmtId="0" fontId="22" fillId="0" borderId="23" xfId="0" applyFont="1" applyBorder="1" applyAlignment="1">
      <alignment horizontal="right" wrapText="1"/>
    </xf>
    <xf numFmtId="0" fontId="22" fillId="0" borderId="20" xfId="0" applyFont="1" applyBorder="1" applyAlignment="1">
      <alignment horizontal="right" wrapText="1"/>
    </xf>
    <xf numFmtId="0" fontId="22" fillId="0" borderId="56" xfId="0" applyFont="1" applyBorder="1" applyAlignment="1">
      <alignment horizontal="right" wrapText="1"/>
    </xf>
    <xf numFmtId="0" fontId="22" fillId="0" borderId="23" xfId="0" applyFont="1" applyFill="1" applyBorder="1" applyAlignment="1">
      <alignment horizontal="center" wrapText="1"/>
    </xf>
    <xf numFmtId="0" fontId="22" fillId="0" borderId="20" xfId="0" applyFont="1" applyFill="1" applyBorder="1" applyAlignment="1">
      <alignment horizontal="center" wrapText="1"/>
    </xf>
    <xf numFmtId="0" fontId="22" fillId="0" borderId="56" xfId="0" applyFont="1" applyFill="1" applyBorder="1" applyAlignment="1">
      <alignment horizontal="center" wrapText="1"/>
    </xf>
    <xf numFmtId="0" fontId="32" fillId="0" borderId="42"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38" xfId="0" applyFont="1" applyBorder="1" applyAlignment="1">
      <alignment horizontal="center" vertical="center" wrapText="1"/>
    </xf>
    <xf numFmtId="0" fontId="22" fillId="39" borderId="41" xfId="0" applyFont="1" applyFill="1" applyBorder="1" applyAlignment="1">
      <alignment horizontal="right" vertical="center" wrapText="1"/>
    </xf>
    <xf numFmtId="0" fontId="22" fillId="39" borderId="53" xfId="0" applyFont="1" applyFill="1" applyBorder="1" applyAlignment="1">
      <alignment horizontal="right" vertical="center" wrapText="1"/>
    </xf>
    <xf numFmtId="0" fontId="22" fillId="39" borderId="54" xfId="0" applyFont="1" applyFill="1" applyBorder="1" applyAlignment="1">
      <alignment horizontal="right" vertical="center" wrapText="1"/>
    </xf>
    <xf numFmtId="0" fontId="32" fillId="36" borderId="23" xfId="0" applyFont="1" applyFill="1" applyBorder="1" applyAlignment="1">
      <alignment horizontal="center" vertical="center" wrapText="1"/>
    </xf>
    <xf numFmtId="0" fontId="32" fillId="36" borderId="20" xfId="0" applyFont="1" applyFill="1" applyBorder="1" applyAlignment="1">
      <alignment horizontal="center" vertical="center" wrapText="1"/>
    </xf>
    <xf numFmtId="0" fontId="32" fillId="36" borderId="56" xfId="0" applyFont="1" applyFill="1" applyBorder="1" applyAlignment="1">
      <alignment horizontal="center" vertical="center" wrapText="1"/>
    </xf>
    <xf numFmtId="0" fontId="30" fillId="0" borderId="0" xfId="62" applyFont="1" applyAlignment="1">
      <alignment horizontal="center" vertical="center" wrapText="1"/>
      <protection/>
    </xf>
    <xf numFmtId="0" fontId="6" fillId="42" borderId="35" xfId="62" applyFont="1" applyFill="1" applyBorder="1" applyAlignment="1">
      <alignment horizontal="left" vertical="center"/>
      <protection/>
    </xf>
    <xf numFmtId="0" fontId="6" fillId="42" borderId="36" xfId="62" applyFont="1" applyFill="1" applyBorder="1" applyAlignment="1">
      <alignment horizontal="left" vertical="center"/>
      <protection/>
    </xf>
    <xf numFmtId="0" fontId="6" fillId="42" borderId="37" xfId="62" applyFont="1" applyFill="1" applyBorder="1" applyAlignment="1">
      <alignment horizontal="left" vertical="center"/>
      <protection/>
    </xf>
    <xf numFmtId="0" fontId="5" fillId="0" borderId="0" xfId="62" applyFont="1" applyFill="1" applyAlignment="1">
      <alignment horizontal="center" vertical="center"/>
      <protection/>
    </xf>
    <xf numFmtId="0" fontId="32" fillId="0" borderId="22" xfId="0" applyFont="1" applyBorder="1" applyAlignment="1">
      <alignment horizontal="center" wrapText="1"/>
    </xf>
    <xf numFmtId="0" fontId="32" fillId="0" borderId="23"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22" xfId="0" applyFont="1" applyBorder="1" applyAlignment="1">
      <alignment horizontal="center" vertical="center" wrapText="1"/>
    </xf>
    <xf numFmtId="0" fontId="27" fillId="36" borderId="64" xfId="63" applyFont="1" applyFill="1" applyBorder="1" applyAlignment="1">
      <alignment horizontal="right" vertical="center" wrapText="1"/>
      <protection/>
    </xf>
    <xf numFmtId="0" fontId="27" fillId="36" borderId="31" xfId="63" applyFont="1" applyFill="1" applyBorder="1" applyAlignment="1">
      <alignment horizontal="right" vertical="center" wrapText="1"/>
      <protection/>
    </xf>
    <xf numFmtId="0" fontId="27" fillId="36" borderId="67" xfId="63" applyFont="1" applyFill="1" applyBorder="1" applyAlignment="1">
      <alignment horizontal="right" vertical="center" wrapText="1"/>
      <protection/>
    </xf>
    <xf numFmtId="0" fontId="6" fillId="0" borderId="33" xfId="63" applyFont="1" applyFill="1" applyBorder="1" applyAlignment="1">
      <alignment horizontal="left" vertical="center" wrapText="1"/>
      <protection/>
    </xf>
    <xf numFmtId="0" fontId="0" fillId="0" borderId="0" xfId="0" applyFont="1" applyAlignment="1">
      <alignment horizontal="left" wrapText="1"/>
    </xf>
    <xf numFmtId="0" fontId="22" fillId="0" borderId="0" xfId="62" applyFont="1" applyAlignment="1">
      <alignment horizontal="center" vertical="center" wrapText="1"/>
      <protection/>
    </xf>
    <xf numFmtId="0" fontId="32" fillId="36" borderId="22" xfId="0" applyFont="1" applyFill="1" applyBorder="1" applyAlignment="1">
      <alignment horizontal="center" vertical="center" wrapText="1"/>
    </xf>
    <xf numFmtId="0" fontId="22" fillId="0" borderId="22" xfId="0" applyFont="1" applyBorder="1" applyAlignment="1">
      <alignment horizontal="center" wrapText="1"/>
    </xf>
    <xf numFmtId="0" fontId="27" fillId="36" borderId="23" xfId="63" applyFont="1" applyFill="1" applyBorder="1" applyAlignment="1">
      <alignment horizontal="center" vertical="center" wrapText="1"/>
      <protection/>
    </xf>
    <xf numFmtId="0" fontId="27" fillId="36" borderId="20" xfId="63" applyFont="1" applyFill="1" applyBorder="1" applyAlignment="1">
      <alignment horizontal="center" vertical="center" wrapText="1"/>
      <protection/>
    </xf>
    <xf numFmtId="0" fontId="27" fillId="36" borderId="56" xfId="63" applyFont="1" applyFill="1" applyBorder="1" applyAlignment="1">
      <alignment horizontal="center" vertical="center" wrapText="1"/>
      <protection/>
    </xf>
    <xf numFmtId="0" fontId="64" fillId="36" borderId="22" xfId="0" applyFont="1" applyFill="1" applyBorder="1" applyAlignment="1">
      <alignment horizontal="center" wrapText="1"/>
    </xf>
    <xf numFmtId="0" fontId="22" fillId="36" borderId="22" xfId="0" applyFont="1" applyFill="1" applyBorder="1" applyAlignment="1">
      <alignment horizontal="center" wrapText="1"/>
    </xf>
    <xf numFmtId="0" fontId="6" fillId="0" borderId="0" xfId="63" applyFont="1" applyFill="1" applyBorder="1" applyAlignment="1">
      <alignment horizontal="left" vertical="center" wrapText="1"/>
      <protection/>
    </xf>
    <xf numFmtId="0" fontId="0" fillId="0" borderId="0" xfId="0" applyFont="1" applyFill="1" applyAlignment="1">
      <alignment horizontal="left" wrapText="1"/>
    </xf>
    <xf numFmtId="0" fontId="15" fillId="0" borderId="0" xfId="59" applyFont="1" applyAlignment="1">
      <alignment horizontal="right" vertical="justify" wrapText="1"/>
      <protection/>
    </xf>
    <xf numFmtId="0" fontId="49" fillId="0" borderId="0" xfId="59" applyFont="1" applyAlignment="1">
      <alignment horizontal="right" vertical="justify" wrapText="1"/>
      <protection/>
    </xf>
    <xf numFmtId="0" fontId="15" fillId="0" borderId="0" xfId="59" applyFont="1" applyAlignment="1">
      <alignment horizontal="center" vertical="justify" wrapText="1"/>
      <protection/>
    </xf>
    <xf numFmtId="0" fontId="49" fillId="0" borderId="0" xfId="59" applyFont="1" applyAlignment="1">
      <alignment horizontal="center" vertical="justify" wrapText="1"/>
      <protection/>
    </xf>
    <xf numFmtId="0" fontId="15" fillId="0" borderId="0" xfId="59" applyFont="1" applyAlignment="1">
      <alignment horizontal="left" vertical="justify" wrapText="1"/>
      <protection/>
    </xf>
    <xf numFmtId="0" fontId="49" fillId="0" borderId="0" xfId="59" applyFont="1" applyAlignment="1">
      <alignment horizontal="left" vertical="justify" wrapText="1"/>
      <protection/>
    </xf>
    <xf numFmtId="0" fontId="15" fillId="0" borderId="0" xfId="59" applyFont="1" applyAlignment="1">
      <alignment horizontal="left" wrapText="1"/>
      <protection/>
    </xf>
    <xf numFmtId="0" fontId="49" fillId="0" borderId="0" xfId="59" applyFont="1" applyAlignment="1">
      <alignment horizontal="left" wrapText="1"/>
      <protection/>
    </xf>
    <xf numFmtId="0" fontId="15" fillId="0" borderId="0" xfId="59" applyFont="1" applyAlignment="1">
      <alignment horizontal="justify" vertical="justify" wrapText="1"/>
      <protection/>
    </xf>
    <xf numFmtId="0" fontId="14" fillId="0" borderId="0" xfId="59" applyFont="1" applyAlignment="1">
      <alignment horizontal="left" vertical="justify" wrapText="1"/>
      <protection/>
    </xf>
    <xf numFmtId="0" fontId="104" fillId="0" borderId="0" xfId="59" applyFont="1" applyAlignment="1">
      <alignment horizontal="left" vertical="justify" wrapText="1"/>
      <protection/>
    </xf>
    <xf numFmtId="0" fontId="122" fillId="0" borderId="0" xfId="59" applyFont="1" applyAlignment="1">
      <alignment horizontal="justify" vertical="justify" wrapText="1"/>
      <protection/>
    </xf>
    <xf numFmtId="0" fontId="14" fillId="0" borderId="0" xfId="59" applyFont="1" applyAlignment="1">
      <alignment horizontal="justify" vertical="justify" wrapText="1"/>
      <protection/>
    </xf>
    <xf numFmtId="0" fontId="49" fillId="0" borderId="0" xfId="59" applyFont="1" applyAlignment="1">
      <alignment horizontal="justify" vertical="justify" wrapText="1"/>
      <protection/>
    </xf>
    <xf numFmtId="0" fontId="30" fillId="0" borderId="0" xfId="59" applyFont="1" applyAlignment="1">
      <alignment horizontal="right" vertical="justify" wrapText="1"/>
      <protection/>
    </xf>
    <xf numFmtId="0" fontId="14" fillId="0" borderId="0" xfId="59" applyFont="1" applyAlignment="1">
      <alignment horizontal="center" vertical="center"/>
      <protection/>
    </xf>
    <xf numFmtId="0" fontId="15" fillId="0" borderId="0" xfId="59" applyFont="1" applyAlignment="1">
      <alignment horizontal="center" vertical="center"/>
      <protection/>
    </xf>
    <xf numFmtId="0" fontId="15" fillId="0" borderId="0" xfId="59" applyFont="1" applyAlignment="1">
      <alignment horizontal="left" vertical="center"/>
      <protection/>
    </xf>
    <xf numFmtId="0" fontId="15" fillId="0" borderId="0" xfId="59" applyFont="1" applyAlignment="1">
      <alignment horizontal="left"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_Book1" xfId="60"/>
    <cellStyle name="Normal_Measure 04" xfId="61"/>
    <cellStyle name="Normal_RRA_TE_01_M311" xfId="62"/>
    <cellStyle name="Normal_Sheet1" xfId="63"/>
    <cellStyle name="Normal_Work List Table_Authorization"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93</xdr:row>
      <xdr:rowOff>66675</xdr:rowOff>
    </xdr:from>
    <xdr:to>
      <xdr:col>1</xdr:col>
      <xdr:colOff>209550</xdr:colOff>
      <xdr:row>93</xdr:row>
      <xdr:rowOff>209550</xdr:rowOff>
    </xdr:to>
    <xdr:sp>
      <xdr:nvSpPr>
        <xdr:cNvPr id="1" name="Rectangle 5"/>
        <xdr:cNvSpPr>
          <a:spLocks/>
        </xdr:cNvSpPr>
      </xdr:nvSpPr>
      <xdr:spPr>
        <a:xfrm>
          <a:off x="1085850" y="297370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21</xdr:row>
      <xdr:rowOff>180975</xdr:rowOff>
    </xdr:from>
    <xdr:to>
      <xdr:col>8</xdr:col>
      <xdr:colOff>571500</xdr:colOff>
      <xdr:row>21</xdr:row>
      <xdr:rowOff>180975</xdr:rowOff>
    </xdr:to>
    <xdr:sp>
      <xdr:nvSpPr>
        <xdr:cNvPr id="2" name="Line 17"/>
        <xdr:cNvSpPr>
          <a:spLocks/>
        </xdr:cNvSpPr>
      </xdr:nvSpPr>
      <xdr:spPr>
        <a:xfrm>
          <a:off x="8362950" y="4962525"/>
          <a:ext cx="22193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21</xdr:row>
      <xdr:rowOff>180975</xdr:rowOff>
    </xdr:from>
    <xdr:to>
      <xdr:col>5</xdr:col>
      <xdr:colOff>133350</xdr:colOff>
      <xdr:row>21</xdr:row>
      <xdr:rowOff>180975</xdr:rowOff>
    </xdr:to>
    <xdr:sp>
      <xdr:nvSpPr>
        <xdr:cNvPr id="3" name="Line 18"/>
        <xdr:cNvSpPr>
          <a:spLocks/>
        </xdr:cNvSpPr>
      </xdr:nvSpPr>
      <xdr:spPr>
        <a:xfrm>
          <a:off x="5314950" y="4962525"/>
          <a:ext cx="8382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199</xdr:row>
      <xdr:rowOff>152400</xdr:rowOff>
    </xdr:from>
    <xdr:to>
      <xdr:col>0</xdr:col>
      <xdr:colOff>342900</xdr:colOff>
      <xdr:row>199</xdr:row>
      <xdr:rowOff>304800</xdr:rowOff>
    </xdr:to>
    <xdr:sp>
      <xdr:nvSpPr>
        <xdr:cNvPr id="4" name="Rectangle 51"/>
        <xdr:cNvSpPr>
          <a:spLocks/>
        </xdr:cNvSpPr>
      </xdr:nvSpPr>
      <xdr:spPr>
        <a:xfrm>
          <a:off x="180975" y="82991325"/>
          <a:ext cx="1619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77</xdr:row>
      <xdr:rowOff>28575</xdr:rowOff>
    </xdr:from>
    <xdr:to>
      <xdr:col>3</xdr:col>
      <xdr:colOff>1066800</xdr:colOff>
      <xdr:row>77</xdr:row>
      <xdr:rowOff>190500</xdr:rowOff>
    </xdr:to>
    <xdr:sp>
      <xdr:nvSpPr>
        <xdr:cNvPr id="5" name="Rectangle 58"/>
        <xdr:cNvSpPr>
          <a:spLocks/>
        </xdr:cNvSpPr>
      </xdr:nvSpPr>
      <xdr:spPr>
        <a:xfrm>
          <a:off x="4105275" y="20964525"/>
          <a:ext cx="1333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80</xdr:row>
      <xdr:rowOff>28575</xdr:rowOff>
    </xdr:from>
    <xdr:to>
      <xdr:col>3</xdr:col>
      <xdr:colOff>1057275</xdr:colOff>
      <xdr:row>80</xdr:row>
      <xdr:rowOff>200025</xdr:rowOff>
    </xdr:to>
    <xdr:sp>
      <xdr:nvSpPr>
        <xdr:cNvPr id="6" name="Rectangle 62"/>
        <xdr:cNvSpPr>
          <a:spLocks/>
        </xdr:cNvSpPr>
      </xdr:nvSpPr>
      <xdr:spPr>
        <a:xfrm>
          <a:off x="4086225" y="21621750"/>
          <a:ext cx="1428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0</xdr:rowOff>
    </xdr:from>
    <xdr:to>
      <xdr:col>0</xdr:col>
      <xdr:colOff>419100</xdr:colOff>
      <xdr:row>0</xdr:row>
      <xdr:rowOff>0</xdr:rowOff>
    </xdr:to>
    <xdr:pic>
      <xdr:nvPicPr>
        <xdr:cNvPr id="7" name="Picture 69" descr="SFA_logo_small"/>
        <xdr:cNvPicPr preferRelativeResize="1">
          <a:picLocks noChangeAspect="1"/>
        </xdr:cNvPicPr>
      </xdr:nvPicPr>
      <xdr:blipFill>
        <a:blip r:embed="rId1"/>
        <a:stretch>
          <a:fillRect/>
        </a:stretch>
      </xdr:blipFill>
      <xdr:spPr>
        <a:xfrm>
          <a:off x="104775" y="0"/>
          <a:ext cx="314325" cy="0"/>
        </a:xfrm>
        <a:prstGeom prst="rect">
          <a:avLst/>
        </a:prstGeom>
        <a:noFill/>
        <a:ln w="9525" cmpd="sng">
          <a:noFill/>
        </a:ln>
      </xdr:spPr>
    </xdr:pic>
    <xdr:clientData/>
  </xdr:twoCellAnchor>
  <xdr:twoCellAnchor>
    <xdr:from>
      <xdr:col>0</xdr:col>
      <xdr:colOff>114300</xdr:colOff>
      <xdr:row>159</xdr:row>
      <xdr:rowOff>0</xdr:rowOff>
    </xdr:from>
    <xdr:to>
      <xdr:col>0</xdr:col>
      <xdr:colOff>466725</xdr:colOff>
      <xdr:row>159</xdr:row>
      <xdr:rowOff>0</xdr:rowOff>
    </xdr:to>
    <xdr:pic>
      <xdr:nvPicPr>
        <xdr:cNvPr id="8" name="Picture 96" descr="SFA_logo_small"/>
        <xdr:cNvPicPr preferRelativeResize="1">
          <a:picLocks noChangeAspect="1"/>
        </xdr:cNvPicPr>
      </xdr:nvPicPr>
      <xdr:blipFill>
        <a:blip r:embed="rId1"/>
        <a:stretch>
          <a:fillRect/>
        </a:stretch>
      </xdr:blipFill>
      <xdr:spPr>
        <a:xfrm>
          <a:off x="114300" y="60112275"/>
          <a:ext cx="352425" cy="0"/>
        </a:xfrm>
        <a:prstGeom prst="rect">
          <a:avLst/>
        </a:prstGeom>
        <a:noFill/>
        <a:ln w="9525" cmpd="sng">
          <a:noFill/>
        </a:ln>
      </xdr:spPr>
    </xdr:pic>
    <xdr:clientData/>
  </xdr:twoCellAnchor>
  <xdr:twoCellAnchor>
    <xdr:from>
      <xdr:col>0</xdr:col>
      <xdr:colOff>0</xdr:colOff>
      <xdr:row>1</xdr:row>
      <xdr:rowOff>19050</xdr:rowOff>
    </xdr:from>
    <xdr:to>
      <xdr:col>0</xdr:col>
      <xdr:colOff>485775</xdr:colOff>
      <xdr:row>3</xdr:row>
      <xdr:rowOff>161925</xdr:rowOff>
    </xdr:to>
    <xdr:pic>
      <xdr:nvPicPr>
        <xdr:cNvPr id="9" name="Picture 1"/>
        <xdr:cNvPicPr preferRelativeResize="1">
          <a:picLocks noChangeAspect="1"/>
        </xdr:cNvPicPr>
      </xdr:nvPicPr>
      <xdr:blipFill>
        <a:blip r:embed="rId2"/>
        <a:stretch>
          <a:fillRect/>
        </a:stretch>
      </xdr:blipFill>
      <xdr:spPr>
        <a:xfrm>
          <a:off x="0" y="180975"/>
          <a:ext cx="485775" cy="466725"/>
        </a:xfrm>
        <a:prstGeom prst="rect">
          <a:avLst/>
        </a:prstGeom>
        <a:noFill/>
        <a:ln w="9525" cmpd="sng">
          <a:noFill/>
        </a:ln>
      </xdr:spPr>
    </xdr:pic>
    <xdr:clientData/>
  </xdr:twoCellAnchor>
  <xdr:twoCellAnchor>
    <xdr:from>
      <xdr:col>2</xdr:col>
      <xdr:colOff>790575</xdr:colOff>
      <xdr:row>18</xdr:row>
      <xdr:rowOff>123825</xdr:rowOff>
    </xdr:from>
    <xdr:to>
      <xdr:col>2</xdr:col>
      <xdr:colOff>933450</xdr:colOff>
      <xdr:row>18</xdr:row>
      <xdr:rowOff>228600</xdr:rowOff>
    </xdr:to>
    <xdr:sp>
      <xdr:nvSpPr>
        <xdr:cNvPr id="10" name="Rectangle 1"/>
        <xdr:cNvSpPr>
          <a:spLocks/>
        </xdr:cNvSpPr>
      </xdr:nvSpPr>
      <xdr:spPr>
        <a:xfrm>
          <a:off x="2838450" y="4133850"/>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18</xdr:row>
      <xdr:rowOff>104775</xdr:rowOff>
    </xdr:from>
    <xdr:to>
      <xdr:col>5</xdr:col>
      <xdr:colOff>295275</xdr:colOff>
      <xdr:row>18</xdr:row>
      <xdr:rowOff>238125</xdr:rowOff>
    </xdr:to>
    <xdr:sp>
      <xdr:nvSpPr>
        <xdr:cNvPr id="11" name="Rectangle 1"/>
        <xdr:cNvSpPr>
          <a:spLocks/>
        </xdr:cNvSpPr>
      </xdr:nvSpPr>
      <xdr:spPr>
        <a:xfrm>
          <a:off x="6124575" y="41148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657225</xdr:colOff>
      <xdr:row>18</xdr:row>
      <xdr:rowOff>114300</xdr:rowOff>
    </xdr:from>
    <xdr:to>
      <xdr:col>6</xdr:col>
      <xdr:colOff>809625</xdr:colOff>
      <xdr:row>18</xdr:row>
      <xdr:rowOff>257175</xdr:rowOff>
    </xdr:to>
    <xdr:sp>
      <xdr:nvSpPr>
        <xdr:cNvPr id="12" name="Rectangle 1"/>
        <xdr:cNvSpPr>
          <a:spLocks/>
        </xdr:cNvSpPr>
      </xdr:nvSpPr>
      <xdr:spPr>
        <a:xfrm>
          <a:off x="7829550" y="4124325"/>
          <a:ext cx="1524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181</xdr:row>
      <xdr:rowOff>0</xdr:rowOff>
    </xdr:from>
    <xdr:to>
      <xdr:col>0</xdr:col>
      <xdr:colOff>466725</xdr:colOff>
      <xdr:row>181</xdr:row>
      <xdr:rowOff>0</xdr:rowOff>
    </xdr:to>
    <xdr:pic>
      <xdr:nvPicPr>
        <xdr:cNvPr id="13" name="Picture 96" descr="SFA_logo_small"/>
        <xdr:cNvPicPr preferRelativeResize="1">
          <a:picLocks noChangeAspect="1"/>
        </xdr:cNvPicPr>
      </xdr:nvPicPr>
      <xdr:blipFill>
        <a:blip r:embed="rId1"/>
        <a:stretch>
          <a:fillRect/>
        </a:stretch>
      </xdr:blipFill>
      <xdr:spPr>
        <a:xfrm>
          <a:off x="114300" y="73247250"/>
          <a:ext cx="352425" cy="0"/>
        </a:xfrm>
        <a:prstGeom prst="rect">
          <a:avLst/>
        </a:prstGeom>
        <a:noFill/>
        <a:ln w="9525" cmpd="sng">
          <a:noFill/>
        </a:ln>
      </xdr:spPr>
    </xdr:pic>
    <xdr:clientData/>
  </xdr:twoCellAnchor>
  <xdr:twoCellAnchor>
    <xdr:from>
      <xdr:col>6</xdr:col>
      <xdr:colOff>381000</xdr:colOff>
      <xdr:row>329</xdr:row>
      <xdr:rowOff>142875</xdr:rowOff>
    </xdr:from>
    <xdr:to>
      <xdr:col>6</xdr:col>
      <xdr:colOff>581025</xdr:colOff>
      <xdr:row>329</xdr:row>
      <xdr:rowOff>352425</xdr:rowOff>
    </xdr:to>
    <xdr:sp>
      <xdr:nvSpPr>
        <xdr:cNvPr id="14" name="Rectangle 65"/>
        <xdr:cNvSpPr>
          <a:spLocks/>
        </xdr:cNvSpPr>
      </xdr:nvSpPr>
      <xdr:spPr>
        <a:xfrm>
          <a:off x="7553325" y="156267150"/>
          <a:ext cx="2000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145</xdr:row>
      <xdr:rowOff>0</xdr:rowOff>
    </xdr:from>
    <xdr:to>
      <xdr:col>0</xdr:col>
      <xdr:colOff>466725</xdr:colOff>
      <xdr:row>145</xdr:row>
      <xdr:rowOff>0</xdr:rowOff>
    </xdr:to>
    <xdr:pic>
      <xdr:nvPicPr>
        <xdr:cNvPr id="15" name="Picture 96" descr="SFA_logo_small"/>
        <xdr:cNvPicPr preferRelativeResize="1">
          <a:picLocks noChangeAspect="1"/>
        </xdr:cNvPicPr>
      </xdr:nvPicPr>
      <xdr:blipFill>
        <a:blip r:embed="rId1"/>
        <a:stretch>
          <a:fillRect/>
        </a:stretch>
      </xdr:blipFill>
      <xdr:spPr>
        <a:xfrm>
          <a:off x="114300" y="54749700"/>
          <a:ext cx="352425" cy="0"/>
        </a:xfrm>
        <a:prstGeom prst="rect">
          <a:avLst/>
        </a:prstGeom>
        <a:noFill/>
        <a:ln w="9525" cmpd="sng">
          <a:noFill/>
        </a:ln>
      </xdr:spPr>
    </xdr:pic>
    <xdr:clientData/>
  </xdr:twoCellAnchor>
  <xdr:twoCellAnchor>
    <xdr:from>
      <xdr:col>2</xdr:col>
      <xdr:colOff>1123950</xdr:colOff>
      <xdr:row>42</xdr:row>
      <xdr:rowOff>38100</xdr:rowOff>
    </xdr:from>
    <xdr:to>
      <xdr:col>2</xdr:col>
      <xdr:colOff>1123950</xdr:colOff>
      <xdr:row>42</xdr:row>
      <xdr:rowOff>171450</xdr:rowOff>
    </xdr:to>
    <xdr:sp fLocksText="0">
      <xdr:nvSpPr>
        <xdr:cNvPr id="16" name="TextBox 42"/>
        <xdr:cNvSpPr txBox="1">
          <a:spLocks noChangeArrowheads="1"/>
        </xdr:cNvSpPr>
      </xdr:nvSpPr>
      <xdr:spPr>
        <a:xfrm>
          <a:off x="3171825" y="9763125"/>
          <a:ext cx="0" cy="133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14</xdr:row>
      <xdr:rowOff>152400</xdr:rowOff>
    </xdr:from>
    <xdr:to>
      <xdr:col>4</xdr:col>
      <xdr:colOff>495300</xdr:colOff>
      <xdr:row>14</xdr:row>
      <xdr:rowOff>295275</xdr:rowOff>
    </xdr:to>
    <xdr:sp>
      <xdr:nvSpPr>
        <xdr:cNvPr id="17" name="Rectangle 1"/>
        <xdr:cNvSpPr>
          <a:spLocks/>
        </xdr:cNvSpPr>
      </xdr:nvSpPr>
      <xdr:spPr>
        <a:xfrm>
          <a:off x="5143500" y="3228975"/>
          <a:ext cx="1524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15</xdr:row>
      <xdr:rowOff>114300</xdr:rowOff>
    </xdr:from>
    <xdr:to>
      <xdr:col>4</xdr:col>
      <xdr:colOff>495300</xdr:colOff>
      <xdr:row>15</xdr:row>
      <xdr:rowOff>257175</xdr:rowOff>
    </xdr:to>
    <xdr:sp>
      <xdr:nvSpPr>
        <xdr:cNvPr id="18" name="Rectangle 1"/>
        <xdr:cNvSpPr>
          <a:spLocks/>
        </xdr:cNvSpPr>
      </xdr:nvSpPr>
      <xdr:spPr>
        <a:xfrm>
          <a:off x="5143500" y="3495675"/>
          <a:ext cx="1524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923925</xdr:colOff>
      <xdr:row>78</xdr:row>
      <xdr:rowOff>28575</xdr:rowOff>
    </xdr:from>
    <xdr:to>
      <xdr:col>3</xdr:col>
      <xdr:colOff>1057275</xdr:colOff>
      <xdr:row>78</xdr:row>
      <xdr:rowOff>190500</xdr:rowOff>
    </xdr:to>
    <xdr:sp>
      <xdr:nvSpPr>
        <xdr:cNvPr id="19" name="Rectangle 58"/>
        <xdr:cNvSpPr>
          <a:spLocks/>
        </xdr:cNvSpPr>
      </xdr:nvSpPr>
      <xdr:spPr>
        <a:xfrm>
          <a:off x="4095750" y="21183600"/>
          <a:ext cx="1333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923925</xdr:colOff>
      <xdr:row>79</xdr:row>
      <xdr:rowOff>38100</xdr:rowOff>
    </xdr:from>
    <xdr:to>
      <xdr:col>3</xdr:col>
      <xdr:colOff>1057275</xdr:colOff>
      <xdr:row>79</xdr:row>
      <xdr:rowOff>200025</xdr:rowOff>
    </xdr:to>
    <xdr:sp>
      <xdr:nvSpPr>
        <xdr:cNvPr id="20" name="Rectangle 58"/>
        <xdr:cNvSpPr>
          <a:spLocks/>
        </xdr:cNvSpPr>
      </xdr:nvSpPr>
      <xdr:spPr>
        <a:xfrm>
          <a:off x="4095750" y="21412200"/>
          <a:ext cx="1333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200</xdr:row>
      <xdr:rowOff>133350</xdr:rowOff>
    </xdr:from>
    <xdr:to>
      <xdr:col>0</xdr:col>
      <xdr:colOff>342900</xdr:colOff>
      <xdr:row>200</xdr:row>
      <xdr:rowOff>285750</xdr:rowOff>
    </xdr:to>
    <xdr:sp>
      <xdr:nvSpPr>
        <xdr:cNvPr id="21" name="Rectangle 52"/>
        <xdr:cNvSpPr>
          <a:spLocks/>
        </xdr:cNvSpPr>
      </xdr:nvSpPr>
      <xdr:spPr>
        <a:xfrm>
          <a:off x="180975" y="84191475"/>
          <a:ext cx="1619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ref1" TargetMode="External" /><Relationship Id="rId3" Type="http://schemas.openxmlformats.org/officeDocument/2006/relationships/vmlDrawing" Target="../drawings/vmlDrawing7.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G309"/>
  <sheetViews>
    <sheetView tabSelected="1" view="pageBreakPreview" zoomScaleSheetLayoutView="100" workbookViewId="0" topLeftCell="B216">
      <selection activeCell="B265" sqref="B265:H265"/>
    </sheetView>
  </sheetViews>
  <sheetFormatPr defaultColWidth="9.140625" defaultRowHeight="32.25" customHeight="1"/>
  <cols>
    <col min="1" max="1" width="15.140625" style="3" customWidth="1"/>
    <col min="2" max="2" width="15.57421875" style="3" customWidth="1"/>
    <col min="3" max="3" width="16.8515625" style="3" customWidth="1"/>
    <col min="4" max="4" width="24.421875" style="3" customWidth="1"/>
    <col min="5" max="5" width="18.28125" style="3" customWidth="1"/>
    <col min="6" max="7" width="17.28125" style="3" customWidth="1"/>
    <col min="8" max="8" width="25.28125" style="3" customWidth="1"/>
    <col min="9" max="9" width="20.57421875" style="3" customWidth="1"/>
    <col min="10" max="10" width="21.00390625" style="3" customWidth="1"/>
    <col min="11" max="11" width="2.8515625" style="3" customWidth="1"/>
    <col min="12" max="12" width="10.140625" style="2" bestFit="1" customWidth="1"/>
    <col min="13" max="13" width="9.57421875" style="3" bestFit="1" customWidth="1"/>
    <col min="14" max="14" width="22.8515625" style="3" bestFit="1" customWidth="1"/>
    <col min="15" max="16384" width="9.140625" style="3" customWidth="1"/>
  </cols>
  <sheetData>
    <row r="1" spans="1:33" s="162" customFormat="1" ht="12.75" customHeight="1">
      <c r="A1" s="388"/>
      <c r="B1" s="628" t="s">
        <v>145</v>
      </c>
      <c r="C1" s="628"/>
      <c r="D1" s="628"/>
      <c r="E1" s="628"/>
      <c r="F1" s="628"/>
      <c r="G1" s="628"/>
      <c r="H1" s="628"/>
      <c r="I1" s="629"/>
      <c r="J1" s="387" t="s">
        <v>147</v>
      </c>
      <c r="K1" s="76"/>
      <c r="L1" s="161"/>
      <c r="S1" s="162" t="s">
        <v>45</v>
      </c>
      <c r="AG1" s="162" t="s">
        <v>45</v>
      </c>
    </row>
    <row r="2" spans="1:33" s="162" customFormat="1" ht="12.75" customHeight="1">
      <c r="A2" s="389"/>
      <c r="B2" s="635"/>
      <c r="C2" s="635"/>
      <c r="D2" s="635"/>
      <c r="E2" s="635"/>
      <c r="F2" s="635"/>
      <c r="G2" s="635"/>
      <c r="H2" s="635"/>
      <c r="I2" s="636"/>
      <c r="J2" s="385" t="s">
        <v>146</v>
      </c>
      <c r="K2" s="76"/>
      <c r="L2" s="161"/>
      <c r="S2" s="162" t="s">
        <v>379</v>
      </c>
      <c r="AG2" s="162" t="s">
        <v>115</v>
      </c>
    </row>
    <row r="3" spans="1:12" s="162" customFormat="1" ht="12.75" customHeight="1">
      <c r="A3" s="384"/>
      <c r="B3" s="628" t="s">
        <v>596</v>
      </c>
      <c r="C3" s="628"/>
      <c r="D3" s="628"/>
      <c r="E3" s="628"/>
      <c r="F3" s="628"/>
      <c r="G3" s="628"/>
      <c r="H3" s="628"/>
      <c r="I3" s="629"/>
      <c r="J3" s="385" t="s">
        <v>572</v>
      </c>
      <c r="K3" s="76"/>
      <c r="L3" s="161"/>
    </row>
    <row r="4" spans="1:12" s="162" customFormat="1" ht="12.75" customHeight="1">
      <c r="A4" s="386"/>
      <c r="B4" s="637" t="s">
        <v>573</v>
      </c>
      <c r="C4" s="637"/>
      <c r="D4" s="637"/>
      <c r="E4" s="637"/>
      <c r="F4" s="637"/>
      <c r="G4" s="637"/>
      <c r="H4" s="637"/>
      <c r="I4" s="638"/>
      <c r="J4" s="396"/>
      <c r="K4" s="76"/>
      <c r="L4" s="161"/>
    </row>
    <row r="5" spans="1:12" s="162" customFormat="1" ht="12.75" customHeight="1" thickBot="1">
      <c r="A5" s="4"/>
      <c r="B5" s="163"/>
      <c r="C5" s="163"/>
      <c r="D5" s="163"/>
      <c r="E5" s="163"/>
      <c r="F5" s="163"/>
      <c r="G5" s="163"/>
      <c r="H5" s="163"/>
      <c r="I5" s="164"/>
      <c r="J5" s="164"/>
      <c r="K5" s="76"/>
      <c r="L5" s="161"/>
    </row>
    <row r="6" spans="1:12" s="40" customFormat="1" ht="18" customHeight="1">
      <c r="A6" s="131" t="s">
        <v>2</v>
      </c>
      <c r="B6" s="132"/>
      <c r="C6" s="132"/>
      <c r="D6" s="132"/>
      <c r="E6" s="133"/>
      <c r="F6" s="133"/>
      <c r="G6" s="133"/>
      <c r="H6" s="441" t="s">
        <v>4</v>
      </c>
      <c r="I6" s="441"/>
      <c r="J6" s="441"/>
      <c r="K6" s="76"/>
      <c r="L6" s="39"/>
    </row>
    <row r="7" spans="1:11" s="39" customFormat="1" ht="18" customHeight="1">
      <c r="A7" s="37" t="s">
        <v>1</v>
      </c>
      <c r="B7" s="31"/>
      <c r="C7" s="31"/>
      <c r="D7" s="31"/>
      <c r="E7" s="31"/>
      <c r="F7" s="31"/>
      <c r="G7" s="31"/>
      <c r="H7" s="134"/>
      <c r="I7" s="134"/>
      <c r="J7" s="134"/>
      <c r="K7" s="76"/>
    </row>
    <row r="8" spans="1:11" s="39" customFormat="1" ht="18" customHeight="1" thickBot="1">
      <c r="A8" s="135" t="s">
        <v>3</v>
      </c>
      <c r="B8" s="136"/>
      <c r="C8" s="136"/>
      <c r="D8" s="136"/>
      <c r="E8" s="136"/>
      <c r="F8" s="136"/>
      <c r="G8" s="136"/>
      <c r="H8" s="136"/>
      <c r="I8" s="136"/>
      <c r="J8" s="137"/>
      <c r="K8" s="76"/>
    </row>
    <row r="9" spans="1:11" ht="11.25" customHeight="1" thickBot="1">
      <c r="A9" s="1"/>
      <c r="B9" s="1"/>
      <c r="C9" s="1"/>
      <c r="D9" s="1"/>
      <c r="E9" s="1"/>
      <c r="F9" s="1"/>
      <c r="G9" s="1"/>
      <c r="H9" s="1"/>
      <c r="I9" s="1"/>
      <c r="J9" s="1"/>
      <c r="K9" s="76"/>
    </row>
    <row r="10" spans="1:11" ht="32.25" customHeight="1" thickBot="1">
      <c r="A10" s="443"/>
      <c r="B10" s="443"/>
      <c r="C10" s="443"/>
      <c r="D10" s="443"/>
      <c r="E10" s="443"/>
      <c r="F10" s="443"/>
      <c r="G10" s="443"/>
      <c r="H10" s="443"/>
      <c r="I10" s="443"/>
      <c r="J10" s="443"/>
      <c r="K10" s="76"/>
    </row>
    <row r="11" spans="1:11" ht="24" customHeight="1">
      <c r="A11" s="442"/>
      <c r="B11" s="442"/>
      <c r="C11" s="442"/>
      <c r="D11" s="442"/>
      <c r="E11" s="442"/>
      <c r="F11" s="442"/>
      <c r="G11" s="442"/>
      <c r="H11" s="442"/>
      <c r="I11" s="442"/>
      <c r="J11" s="442"/>
      <c r="K11" s="76"/>
    </row>
    <row r="12" spans="1:11" ht="15.75" customHeight="1" thickBot="1">
      <c r="A12" s="76"/>
      <c r="B12" s="76"/>
      <c r="C12" s="76"/>
      <c r="D12" s="76"/>
      <c r="E12" s="76"/>
      <c r="F12" s="76"/>
      <c r="G12" s="76"/>
      <c r="H12" s="649" t="s">
        <v>6</v>
      </c>
      <c r="I12" s="649"/>
      <c r="J12" s="649"/>
      <c r="K12" s="76"/>
    </row>
    <row r="13" spans="1:11" ht="17.25" customHeight="1">
      <c r="A13" s="630" t="s">
        <v>86</v>
      </c>
      <c r="B13" s="631"/>
      <c r="C13" s="632"/>
      <c r="D13" s="7"/>
      <c r="E13" s="7"/>
      <c r="F13" s="46"/>
      <c r="G13" s="47"/>
      <c r="K13" s="76"/>
    </row>
    <row r="14" spans="1:12" s="40" customFormat="1" ht="24" customHeight="1">
      <c r="A14" s="139" t="s">
        <v>90</v>
      </c>
      <c r="B14" s="140"/>
      <c r="C14" s="140"/>
      <c r="D14" s="140"/>
      <c r="E14" s="140"/>
      <c r="F14" s="140"/>
      <c r="G14" s="140"/>
      <c r="H14" s="140"/>
      <c r="I14" s="140"/>
      <c r="J14" s="141"/>
      <c r="K14" s="138"/>
      <c r="L14" s="39"/>
    </row>
    <row r="15" spans="1:12" s="40" customFormat="1" ht="24" customHeight="1">
      <c r="A15" s="142" t="s">
        <v>79</v>
      </c>
      <c r="B15" s="138"/>
      <c r="C15" s="138"/>
      <c r="D15" s="138"/>
      <c r="E15" s="138"/>
      <c r="F15" s="138"/>
      <c r="G15" s="138"/>
      <c r="H15" s="138"/>
      <c r="I15" s="138"/>
      <c r="J15" s="143"/>
      <c r="K15" s="138"/>
      <c r="L15" s="39"/>
    </row>
    <row r="16" spans="1:12" s="40" customFormat="1" ht="24" customHeight="1">
      <c r="A16" s="144" t="s">
        <v>84</v>
      </c>
      <c r="B16" s="145"/>
      <c r="C16" s="145"/>
      <c r="D16" s="145"/>
      <c r="E16" s="145"/>
      <c r="F16" s="145"/>
      <c r="G16" s="145"/>
      <c r="H16" s="145"/>
      <c r="I16" s="145"/>
      <c r="J16" s="146"/>
      <c r="K16" s="138"/>
      <c r="L16" s="39"/>
    </row>
    <row r="17" spans="1:11" ht="8.25" customHeight="1" thickBot="1">
      <c r="A17" s="10"/>
      <c r="B17" s="7"/>
      <c r="C17" s="7"/>
      <c r="D17" s="7"/>
      <c r="E17" s="7"/>
      <c r="F17" s="7"/>
      <c r="G17" s="7"/>
      <c r="H17" s="76"/>
      <c r="I17" s="76"/>
      <c r="J17" s="7"/>
      <c r="K17" s="138"/>
    </row>
    <row r="18" spans="1:11" ht="17.25" customHeight="1" thickBot="1">
      <c r="A18" s="509" t="s">
        <v>87</v>
      </c>
      <c r="B18" s="510"/>
      <c r="C18" s="511"/>
      <c r="D18" s="7"/>
      <c r="E18" s="7"/>
      <c r="F18" s="11"/>
      <c r="G18" s="12"/>
      <c r="K18" s="138"/>
    </row>
    <row r="19" spans="1:11" ht="20.25" customHeight="1">
      <c r="A19" s="13" t="s">
        <v>447</v>
      </c>
      <c r="B19" s="5"/>
      <c r="C19" s="5"/>
      <c r="D19" s="14"/>
      <c r="E19" s="14"/>
      <c r="F19" s="14"/>
      <c r="G19" s="14"/>
      <c r="H19" s="14"/>
      <c r="I19" s="14"/>
      <c r="J19" s="15"/>
      <c r="K19" s="138"/>
    </row>
    <row r="20" spans="1:11" ht="20.25" customHeight="1">
      <c r="A20" s="16" t="s">
        <v>21</v>
      </c>
      <c r="B20" s="5"/>
      <c r="C20" s="5"/>
      <c r="D20" s="5"/>
      <c r="E20" s="5"/>
      <c r="F20" s="5"/>
      <c r="G20" s="5"/>
      <c r="H20" s="5"/>
      <c r="I20" s="5"/>
      <c r="J20" s="17"/>
      <c r="K20" s="138"/>
    </row>
    <row r="21" spans="1:11" ht="20.25" customHeight="1">
      <c r="A21" s="16" t="s">
        <v>7</v>
      </c>
      <c r="B21" s="5"/>
      <c r="C21" s="5"/>
      <c r="D21" s="5"/>
      <c r="E21" s="5"/>
      <c r="F21" s="5"/>
      <c r="G21" s="5"/>
      <c r="H21" s="5"/>
      <c r="I21" s="5"/>
      <c r="J21" s="17"/>
      <c r="K21" s="138"/>
    </row>
    <row r="22" spans="1:11" ht="20.25" customHeight="1">
      <c r="A22" s="16" t="s">
        <v>15</v>
      </c>
      <c r="B22" s="5"/>
      <c r="C22" s="5"/>
      <c r="D22" s="5"/>
      <c r="E22" s="5"/>
      <c r="F22" s="5"/>
      <c r="G22" s="5"/>
      <c r="H22" s="5"/>
      <c r="I22" s="5"/>
      <c r="J22" s="17"/>
      <c r="K22" s="138"/>
    </row>
    <row r="23" spans="1:11" ht="20.25" customHeight="1">
      <c r="A23" s="19" t="s">
        <v>8</v>
      </c>
      <c r="B23" s="5"/>
      <c r="C23" s="5"/>
      <c r="D23" s="7"/>
      <c r="E23" s="5"/>
      <c r="F23" s="5"/>
      <c r="G23" s="5"/>
      <c r="H23" s="5"/>
      <c r="I23" s="5"/>
      <c r="J23" s="17"/>
      <c r="K23" s="138"/>
    </row>
    <row r="24" spans="1:11" ht="20.25" customHeight="1">
      <c r="A24" s="20" t="s">
        <v>16</v>
      </c>
      <c r="B24" s="21"/>
      <c r="C24" s="21"/>
      <c r="D24" s="21"/>
      <c r="E24" s="21"/>
      <c r="F24" s="21"/>
      <c r="G24" s="21"/>
      <c r="H24" s="21"/>
      <c r="I24" s="21"/>
      <c r="J24" s="22"/>
      <c r="K24" s="138"/>
    </row>
    <row r="25" spans="1:11" ht="9.75" customHeight="1">
      <c r="A25" s="10"/>
      <c r="B25" s="5"/>
      <c r="C25" s="5"/>
      <c r="D25" s="5"/>
      <c r="E25" s="5"/>
      <c r="F25" s="5"/>
      <c r="G25" s="5"/>
      <c r="H25" s="5"/>
      <c r="I25" s="5"/>
      <c r="J25" s="5"/>
      <c r="K25" s="138"/>
    </row>
    <row r="26" spans="1:11" ht="20.25" customHeight="1">
      <c r="A26" s="23" t="s">
        <v>76</v>
      </c>
      <c r="B26" s="14"/>
      <c r="C26" s="14"/>
      <c r="D26" s="14"/>
      <c r="E26" s="14"/>
      <c r="F26" s="14"/>
      <c r="G26" s="14"/>
      <c r="H26" s="14"/>
      <c r="I26" s="14"/>
      <c r="J26" s="15"/>
      <c r="K26" s="138"/>
    </row>
    <row r="27" spans="1:11" ht="20.25" customHeight="1">
      <c r="A27" s="16" t="s">
        <v>0</v>
      </c>
      <c r="B27" s="5"/>
      <c r="C27" s="5"/>
      <c r="D27" s="5"/>
      <c r="E27" s="5"/>
      <c r="F27" s="5"/>
      <c r="G27" s="5"/>
      <c r="H27" s="5"/>
      <c r="I27" s="5"/>
      <c r="J27" s="17"/>
      <c r="K27" s="138"/>
    </row>
    <row r="28" spans="1:11" ht="20.25" customHeight="1">
      <c r="A28" s="16" t="s">
        <v>19</v>
      </c>
      <c r="B28" s="5"/>
      <c r="C28" s="5"/>
      <c r="D28" s="5"/>
      <c r="E28" s="5"/>
      <c r="F28" s="5"/>
      <c r="G28" s="5"/>
      <c r="H28" s="5"/>
      <c r="I28" s="5"/>
      <c r="J28" s="17"/>
      <c r="K28" s="138"/>
    </row>
    <row r="29" spans="1:11" ht="20.25" customHeight="1">
      <c r="A29" s="20" t="s">
        <v>17</v>
      </c>
      <c r="B29" s="21"/>
      <c r="C29" s="21"/>
      <c r="D29" s="21"/>
      <c r="E29" s="21"/>
      <c r="F29" s="21"/>
      <c r="G29" s="21"/>
      <c r="H29" s="21"/>
      <c r="I29" s="21"/>
      <c r="J29" s="22"/>
      <c r="K29" s="138"/>
    </row>
    <row r="30" spans="1:11" ht="12" customHeight="1">
      <c r="A30" s="5"/>
      <c r="B30" s="5"/>
      <c r="C30" s="5"/>
      <c r="D30" s="5"/>
      <c r="E30" s="5"/>
      <c r="F30" s="5"/>
      <c r="G30" s="5"/>
      <c r="H30" s="5"/>
      <c r="I30" s="5"/>
      <c r="J30" s="5"/>
      <c r="K30" s="138"/>
    </row>
    <row r="31" spans="1:11" ht="18" customHeight="1">
      <c r="A31" s="24" t="s">
        <v>14</v>
      </c>
      <c r="B31" s="14"/>
      <c r="C31" s="14"/>
      <c r="D31" s="14"/>
      <c r="E31" s="14"/>
      <c r="F31" s="14"/>
      <c r="G31" s="14"/>
      <c r="H31" s="14"/>
      <c r="I31" s="14"/>
      <c r="J31" s="15"/>
      <c r="K31" s="138"/>
    </row>
    <row r="32" spans="1:11" ht="18" customHeight="1">
      <c r="A32" s="20" t="s">
        <v>9</v>
      </c>
      <c r="B32" s="21"/>
      <c r="C32" s="25"/>
      <c r="D32" s="21"/>
      <c r="E32" s="21"/>
      <c r="F32" s="21"/>
      <c r="G32" s="21"/>
      <c r="H32" s="21"/>
      <c r="I32" s="21"/>
      <c r="J32" s="22"/>
      <c r="K32" s="138"/>
    </row>
    <row r="33" spans="1:11" ht="12" customHeight="1">
      <c r="A33" s="8"/>
      <c r="B33" s="7"/>
      <c r="C33" s="18"/>
      <c r="D33" s="26"/>
      <c r="E33" s="7"/>
      <c r="F33" s="5"/>
      <c r="G33" s="5"/>
      <c r="I33" s="5"/>
      <c r="K33" s="138"/>
    </row>
    <row r="34" spans="1:11" ht="18" customHeight="1">
      <c r="A34" s="8"/>
      <c r="B34" s="7"/>
      <c r="C34" s="7"/>
      <c r="D34" s="5"/>
      <c r="E34" s="7"/>
      <c r="F34" s="5"/>
      <c r="G34" s="5"/>
      <c r="H34" s="5"/>
      <c r="I34" s="5"/>
      <c r="J34" s="26" t="s">
        <v>31</v>
      </c>
      <c r="K34" s="138"/>
    </row>
    <row r="35" spans="1:11" ht="18" customHeight="1">
      <c r="A35" s="625" t="s">
        <v>18</v>
      </c>
      <c r="B35" s="626"/>
      <c r="C35" s="626"/>
      <c r="D35" s="626"/>
      <c r="E35" s="626"/>
      <c r="F35" s="626"/>
      <c r="G35" s="626"/>
      <c r="H35" s="626"/>
      <c r="I35" s="626"/>
      <c r="J35" s="627"/>
      <c r="K35" s="138"/>
    </row>
    <row r="36" spans="1:11" ht="18" customHeight="1">
      <c r="A36" s="561" t="s">
        <v>0</v>
      </c>
      <c r="B36" s="562"/>
      <c r="C36" s="562"/>
      <c r="D36" s="562"/>
      <c r="E36" s="562"/>
      <c r="F36" s="562"/>
      <c r="G36" s="562"/>
      <c r="H36" s="562"/>
      <c r="I36" s="562"/>
      <c r="J36" s="563"/>
      <c r="K36" s="138"/>
    </row>
    <row r="37" spans="1:11" ht="18" customHeight="1">
      <c r="A37" s="561" t="s">
        <v>20</v>
      </c>
      <c r="B37" s="562"/>
      <c r="C37" s="562"/>
      <c r="D37" s="562"/>
      <c r="E37" s="562"/>
      <c r="F37" s="562"/>
      <c r="G37" s="562"/>
      <c r="H37" s="562"/>
      <c r="I37" s="562"/>
      <c r="J37" s="563"/>
      <c r="K37" s="138"/>
    </row>
    <row r="38" spans="1:11" ht="18" customHeight="1">
      <c r="A38" s="576" t="s">
        <v>10</v>
      </c>
      <c r="B38" s="577"/>
      <c r="C38" s="577"/>
      <c r="D38" s="577"/>
      <c r="E38" s="577"/>
      <c r="F38" s="577"/>
      <c r="G38" s="577"/>
      <c r="H38" s="577"/>
      <c r="I38" s="577"/>
      <c r="J38" s="578"/>
      <c r="K38" s="138"/>
    </row>
    <row r="39" spans="1:11" ht="18" customHeight="1">
      <c r="A39" s="564" t="s">
        <v>75</v>
      </c>
      <c r="B39" s="565"/>
      <c r="C39" s="565"/>
      <c r="D39" s="565"/>
      <c r="E39" s="565"/>
      <c r="F39" s="565"/>
      <c r="G39" s="565"/>
      <c r="H39" s="565"/>
      <c r="I39" s="565"/>
      <c r="J39" s="566"/>
      <c r="K39" s="138"/>
    </row>
    <row r="40" spans="1:11" ht="32.25" customHeight="1">
      <c r="A40" s="549"/>
      <c r="B40" s="550"/>
      <c r="C40" s="550"/>
      <c r="D40" s="550"/>
      <c r="E40" s="550"/>
      <c r="F40" s="550"/>
      <c r="G40" s="550"/>
      <c r="H40" s="550"/>
      <c r="I40" s="550"/>
      <c r="J40" s="551"/>
      <c r="K40" s="138"/>
    </row>
    <row r="41" spans="1:11" ht="15" customHeight="1" thickBot="1">
      <c r="A41" s="7"/>
      <c r="B41" s="7"/>
      <c r="C41" s="7"/>
      <c r="D41" s="7"/>
      <c r="E41" s="7"/>
      <c r="F41" s="7"/>
      <c r="G41" s="7"/>
      <c r="H41" s="7"/>
      <c r="I41" s="7"/>
      <c r="J41" s="7"/>
      <c r="K41" s="138"/>
    </row>
    <row r="42" spans="1:12" s="40" customFormat="1" ht="22.5" customHeight="1" thickBot="1">
      <c r="A42" s="466" t="s">
        <v>102</v>
      </c>
      <c r="B42" s="467"/>
      <c r="C42" s="467"/>
      <c r="D42" s="467"/>
      <c r="E42" s="467"/>
      <c r="F42" s="467"/>
      <c r="G42" s="467"/>
      <c r="H42" s="467"/>
      <c r="I42" s="467"/>
      <c r="J42" s="468"/>
      <c r="K42" s="138"/>
      <c r="L42" s="39"/>
    </row>
    <row r="43" spans="1:11" s="1" customFormat="1" ht="25.5" customHeight="1">
      <c r="A43" s="165" t="s">
        <v>80</v>
      </c>
      <c r="B43" s="166"/>
      <c r="C43" s="7"/>
      <c r="D43" s="7"/>
      <c r="E43" s="7"/>
      <c r="F43" s="167" t="s">
        <v>417</v>
      </c>
      <c r="G43" s="7"/>
      <c r="H43" s="7"/>
      <c r="I43" s="167" t="s">
        <v>418</v>
      </c>
      <c r="J43" s="6"/>
      <c r="K43" s="138"/>
    </row>
    <row r="44" spans="1:11" s="1" customFormat="1" ht="15" customHeight="1">
      <c r="A44" s="165"/>
      <c r="B44" s="166"/>
      <c r="C44" s="7"/>
      <c r="D44" s="7"/>
      <c r="E44" s="7"/>
      <c r="F44" s="105" t="s">
        <v>88</v>
      </c>
      <c r="G44" s="7"/>
      <c r="H44" s="7"/>
      <c r="I44" s="105" t="s">
        <v>89</v>
      </c>
      <c r="J44" s="6"/>
      <c r="K44" s="138"/>
    </row>
    <row r="45" spans="1:11" s="1" customFormat="1" ht="15" customHeight="1">
      <c r="A45" s="128" t="s">
        <v>85</v>
      </c>
      <c r="B45" s="166"/>
      <c r="C45" s="7"/>
      <c r="D45" s="7"/>
      <c r="E45" s="7"/>
      <c r="F45" s="167"/>
      <c r="G45" s="7"/>
      <c r="H45" s="7"/>
      <c r="I45" s="167"/>
      <c r="J45" s="6"/>
      <c r="K45" s="138"/>
    </row>
    <row r="46" spans="1:11" s="1" customFormat="1" ht="15.75">
      <c r="A46" s="584" t="s">
        <v>81</v>
      </c>
      <c r="B46" s="585"/>
      <c r="C46" s="585"/>
      <c r="D46" s="585"/>
      <c r="E46" s="585"/>
      <c r="F46" s="7"/>
      <c r="G46" s="7"/>
      <c r="H46" s="7"/>
      <c r="I46" s="7"/>
      <c r="J46" s="6"/>
      <c r="K46" s="138"/>
    </row>
    <row r="47" spans="1:11" s="1" customFormat="1" ht="20.25" customHeight="1">
      <c r="A47" s="584" t="s">
        <v>82</v>
      </c>
      <c r="B47" s="585"/>
      <c r="C47" s="585"/>
      <c r="D47" s="585"/>
      <c r="E47" s="585"/>
      <c r="F47" s="7"/>
      <c r="G47" s="7"/>
      <c r="H47" s="7"/>
      <c r="I47" s="7"/>
      <c r="J47" s="6"/>
      <c r="K47" s="138"/>
    </row>
    <row r="48" spans="1:11" s="1" customFormat="1" ht="24" customHeight="1">
      <c r="A48" s="552" t="s">
        <v>83</v>
      </c>
      <c r="B48" s="553"/>
      <c r="C48" s="553"/>
      <c r="D48" s="553"/>
      <c r="E48" s="553"/>
      <c r="F48" s="27"/>
      <c r="G48" s="27"/>
      <c r="H48" s="27"/>
      <c r="I48" s="27"/>
      <c r="J48" s="155"/>
      <c r="K48" s="138"/>
    </row>
    <row r="49" spans="1:12" s="40" customFormat="1" ht="19.5" customHeight="1">
      <c r="A49" s="129" t="s">
        <v>103</v>
      </c>
      <c r="B49" s="106"/>
      <c r="C49" s="106"/>
      <c r="D49" s="106"/>
      <c r="E49" s="104"/>
      <c r="F49" s="168" t="s">
        <v>414</v>
      </c>
      <c r="G49" s="168"/>
      <c r="H49" s="168" t="s">
        <v>416</v>
      </c>
      <c r="I49" s="168"/>
      <c r="J49" s="130"/>
      <c r="K49" s="138"/>
      <c r="L49" s="39"/>
    </row>
    <row r="50" spans="1:12" s="40" customFormat="1" ht="40.5" customHeight="1">
      <c r="A50" s="633" t="s">
        <v>597</v>
      </c>
      <c r="B50" s="634"/>
      <c r="C50" s="634"/>
      <c r="D50" s="634"/>
      <c r="E50" s="634"/>
      <c r="F50" s="634"/>
      <c r="G50" s="634"/>
      <c r="H50" s="634"/>
      <c r="I50" s="408" t="s">
        <v>426</v>
      </c>
      <c r="J50" s="409" t="s">
        <v>427</v>
      </c>
      <c r="K50" s="138"/>
      <c r="L50" s="39"/>
    </row>
    <row r="51" spans="1:12" s="40" customFormat="1" ht="26.25" customHeight="1">
      <c r="A51" s="559" t="s">
        <v>598</v>
      </c>
      <c r="B51" s="560"/>
      <c r="C51" s="560"/>
      <c r="D51" s="560"/>
      <c r="E51" s="560"/>
      <c r="F51" s="560"/>
      <c r="G51" s="560"/>
      <c r="H51" s="560"/>
      <c r="I51" s="408" t="s">
        <v>426</v>
      </c>
      <c r="J51" s="409" t="s">
        <v>427</v>
      </c>
      <c r="K51" s="138"/>
      <c r="L51" s="39"/>
    </row>
    <row r="52" spans="1:12" s="40" customFormat="1" ht="42" customHeight="1">
      <c r="A52" s="633" t="s">
        <v>599</v>
      </c>
      <c r="B52" s="634"/>
      <c r="C52" s="634"/>
      <c r="D52" s="634"/>
      <c r="E52" s="634"/>
      <c r="F52" s="634"/>
      <c r="G52" s="634"/>
      <c r="H52" s="634"/>
      <c r="I52" s="408" t="s">
        <v>426</v>
      </c>
      <c r="J52" s="409" t="s">
        <v>427</v>
      </c>
      <c r="K52" s="138"/>
      <c r="L52" s="39"/>
    </row>
    <row r="53" spans="1:12" s="40" customFormat="1" ht="33.75" customHeight="1">
      <c r="A53" s="633" t="s">
        <v>600</v>
      </c>
      <c r="B53" s="634"/>
      <c r="C53" s="634"/>
      <c r="D53" s="634"/>
      <c r="E53" s="634"/>
      <c r="F53" s="634"/>
      <c r="G53" s="634"/>
      <c r="H53" s="634"/>
      <c r="I53" s="408" t="s">
        <v>426</v>
      </c>
      <c r="J53" s="409" t="s">
        <v>427</v>
      </c>
      <c r="K53" s="138"/>
      <c r="L53" s="39"/>
    </row>
    <row r="54" spans="1:12" s="40" customFormat="1" ht="33" customHeight="1">
      <c r="A54" s="589" t="s">
        <v>601</v>
      </c>
      <c r="B54" s="590"/>
      <c r="C54" s="590"/>
      <c r="D54" s="590"/>
      <c r="E54" s="590"/>
      <c r="F54" s="590"/>
      <c r="G54" s="590"/>
      <c r="H54" s="590"/>
      <c r="I54" s="590"/>
      <c r="J54" s="591"/>
      <c r="K54" s="138"/>
      <c r="L54" s="39"/>
    </row>
    <row r="55" spans="1:12" s="40" customFormat="1" ht="33.75" customHeight="1" thickBot="1">
      <c r="A55" s="554" t="s">
        <v>135</v>
      </c>
      <c r="B55" s="555"/>
      <c r="C55" s="555"/>
      <c r="D55" s="555"/>
      <c r="E55" s="555"/>
      <c r="F55" s="555"/>
      <c r="G55" s="555"/>
      <c r="H55" s="555"/>
      <c r="I55" s="555"/>
      <c r="J55" s="556"/>
      <c r="K55" s="138"/>
      <c r="L55" s="39"/>
    </row>
    <row r="56" spans="1:12" s="40" customFormat="1" ht="26.25" customHeight="1" thickBot="1">
      <c r="A56" s="650"/>
      <c r="B56" s="651"/>
      <c r="C56" s="651"/>
      <c r="D56" s="651"/>
      <c r="E56" s="651"/>
      <c r="F56" s="651"/>
      <c r="G56" s="651"/>
      <c r="H56" s="651"/>
      <c r="I56" s="651"/>
      <c r="J56" s="652"/>
      <c r="K56" s="138"/>
      <c r="L56" s="39"/>
    </row>
    <row r="57" spans="1:12" s="40" customFormat="1" ht="21.75" customHeight="1">
      <c r="A57" s="196" t="s">
        <v>104</v>
      </c>
      <c r="B57" s="197"/>
      <c r="C57" s="197"/>
      <c r="D57" s="197"/>
      <c r="E57" s="198"/>
      <c r="F57" s="390" t="s">
        <v>412</v>
      </c>
      <c r="G57" s="390" t="s">
        <v>413</v>
      </c>
      <c r="H57" s="199"/>
      <c r="I57" s="199"/>
      <c r="J57" s="200"/>
      <c r="K57" s="138"/>
      <c r="L57" s="39"/>
    </row>
    <row r="58" spans="1:12" s="40" customFormat="1" ht="33.75" customHeight="1">
      <c r="A58" s="633" t="s">
        <v>574</v>
      </c>
      <c r="B58" s="634"/>
      <c r="C58" s="634"/>
      <c r="D58" s="634"/>
      <c r="E58" s="634"/>
      <c r="F58" s="634"/>
      <c r="G58" s="634"/>
      <c r="H58" s="410"/>
      <c r="I58" s="408" t="s">
        <v>426</v>
      </c>
      <c r="J58" s="409" t="s">
        <v>427</v>
      </c>
      <c r="K58" s="138"/>
      <c r="L58" s="39"/>
    </row>
    <row r="59" spans="1:12" s="40" customFormat="1" ht="26.25" customHeight="1">
      <c r="A59" s="633" t="s">
        <v>602</v>
      </c>
      <c r="B59" s="634"/>
      <c r="C59" s="634"/>
      <c r="D59" s="634"/>
      <c r="E59" s="634"/>
      <c r="F59" s="634"/>
      <c r="G59" s="634"/>
      <c r="H59" s="410"/>
      <c r="I59" s="408" t="s">
        <v>426</v>
      </c>
      <c r="J59" s="409" t="s">
        <v>427</v>
      </c>
      <c r="K59" s="31"/>
      <c r="L59" s="39"/>
    </row>
    <row r="60" spans="1:12" s="40" customFormat="1" ht="36.75" customHeight="1">
      <c r="A60" s="589" t="s">
        <v>603</v>
      </c>
      <c r="B60" s="590"/>
      <c r="C60" s="590"/>
      <c r="D60" s="590"/>
      <c r="E60" s="590"/>
      <c r="F60" s="590"/>
      <c r="G60" s="590"/>
      <c r="H60" s="590"/>
      <c r="I60" s="590"/>
      <c r="J60" s="591"/>
      <c r="K60" s="31"/>
      <c r="L60" s="39"/>
    </row>
    <row r="61" spans="1:12" s="40" customFormat="1" ht="32.25" customHeight="1" thickBot="1">
      <c r="A61" s="554" t="s">
        <v>135</v>
      </c>
      <c r="B61" s="555"/>
      <c r="C61" s="555"/>
      <c r="D61" s="555"/>
      <c r="E61" s="555"/>
      <c r="F61" s="555"/>
      <c r="G61" s="555"/>
      <c r="H61" s="555"/>
      <c r="I61" s="555"/>
      <c r="J61" s="556"/>
      <c r="K61" s="31"/>
      <c r="L61" s="39"/>
    </row>
    <row r="62" spans="1:12" s="40" customFormat="1" ht="38.25" customHeight="1" thickBot="1">
      <c r="A62" s="579"/>
      <c r="B62" s="580"/>
      <c r="C62" s="580"/>
      <c r="D62" s="580"/>
      <c r="E62" s="580"/>
      <c r="F62" s="580"/>
      <c r="G62" s="580"/>
      <c r="H62" s="580"/>
      <c r="I62" s="580"/>
      <c r="J62" s="581"/>
      <c r="K62" s="31"/>
      <c r="L62" s="39"/>
    </row>
    <row r="63" spans="1:12" s="40" customFormat="1" ht="45.75" customHeight="1" thickBot="1">
      <c r="A63" s="723" t="s">
        <v>575</v>
      </c>
      <c r="B63" s="724"/>
      <c r="C63" s="724"/>
      <c r="D63" s="724"/>
      <c r="E63" s="724"/>
      <c r="F63" s="724"/>
      <c r="G63" s="724"/>
      <c r="H63" s="724"/>
      <c r="I63" s="724"/>
      <c r="J63" s="725"/>
      <c r="K63" s="31"/>
      <c r="L63" s="39"/>
    </row>
    <row r="64" spans="1:12" s="40" customFormat="1" ht="14.25" customHeight="1" thickBot="1">
      <c r="A64" s="127"/>
      <c r="B64" s="127"/>
      <c r="C64" s="127"/>
      <c r="D64" s="127"/>
      <c r="E64" s="127"/>
      <c r="F64" s="127"/>
      <c r="G64" s="127"/>
      <c r="H64" s="127"/>
      <c r="I64" s="127"/>
      <c r="J64" s="127"/>
      <c r="K64" s="31"/>
      <c r="L64" s="39"/>
    </row>
    <row r="65" spans="1:12" s="40" customFormat="1" ht="22.5" customHeight="1" thickBot="1">
      <c r="A65" s="466" t="s">
        <v>114</v>
      </c>
      <c r="B65" s="467"/>
      <c r="C65" s="467"/>
      <c r="D65" s="467"/>
      <c r="E65" s="467"/>
      <c r="F65" s="467"/>
      <c r="G65" s="467"/>
      <c r="H65" s="467"/>
      <c r="I65" s="467"/>
      <c r="J65" s="468"/>
      <c r="K65" s="31"/>
      <c r="L65" s="39"/>
    </row>
    <row r="66" spans="1:12" s="151" customFormat="1" ht="9" customHeight="1" thickBot="1">
      <c r="A66" s="152"/>
      <c r="B66" s="149"/>
      <c r="C66" s="149"/>
      <c r="D66" s="149"/>
      <c r="E66" s="150"/>
      <c r="F66" s="149"/>
      <c r="G66" s="150"/>
      <c r="H66" s="149"/>
      <c r="I66" s="149"/>
      <c r="J66" s="153"/>
      <c r="K66" s="31"/>
      <c r="L66" s="90"/>
    </row>
    <row r="67" spans="1:11" ht="23.25" customHeight="1" thickBot="1">
      <c r="A67" s="37" t="s">
        <v>27</v>
      </c>
      <c r="B67" s="5"/>
      <c r="C67" s="5"/>
      <c r="D67" s="147" t="s">
        <v>11</v>
      </c>
      <c r="E67" s="148" t="s">
        <v>45</v>
      </c>
      <c r="F67" s="147" t="s">
        <v>12</v>
      </c>
      <c r="G67" s="148" t="s">
        <v>115</v>
      </c>
      <c r="H67" s="31"/>
      <c r="I67" s="5"/>
      <c r="J67" s="154"/>
      <c r="K67" s="31"/>
    </row>
    <row r="68" spans="1:11" ht="12.75" customHeight="1" thickBot="1">
      <c r="A68" s="45"/>
      <c r="B68" s="5"/>
      <c r="C68" s="5"/>
      <c r="D68" s="548" t="s">
        <v>29</v>
      </c>
      <c r="E68" s="548"/>
      <c r="F68" s="548"/>
      <c r="G68" s="5"/>
      <c r="H68" s="5"/>
      <c r="I68" s="5"/>
      <c r="J68" s="154"/>
      <c r="K68" s="31"/>
    </row>
    <row r="69" spans="1:12" s="40" customFormat="1" ht="25.5" customHeight="1" thickBot="1">
      <c r="A69" s="37" t="s">
        <v>25</v>
      </c>
      <c r="B69" s="31"/>
      <c r="C69" s="31"/>
      <c r="D69" s="31"/>
      <c r="E69" s="192"/>
      <c r="F69" s="31"/>
      <c r="G69" s="31" t="s">
        <v>30</v>
      </c>
      <c r="H69" s="557"/>
      <c r="I69" s="558"/>
      <c r="J69" s="38"/>
      <c r="K69" s="31"/>
      <c r="L69" s="39"/>
    </row>
    <row r="70" spans="1:11" ht="7.5" customHeight="1">
      <c r="A70" s="9"/>
      <c r="B70" s="7"/>
      <c r="C70" s="7"/>
      <c r="D70" s="7"/>
      <c r="E70" s="7"/>
      <c r="F70" s="7"/>
      <c r="G70" s="8"/>
      <c r="H70" s="7"/>
      <c r="I70" s="7"/>
      <c r="J70" s="6"/>
      <c r="K70" s="31"/>
    </row>
    <row r="71" spans="1:11" ht="24.75" customHeight="1">
      <c r="A71" s="37" t="s">
        <v>22</v>
      </c>
      <c r="B71" s="31"/>
      <c r="C71" s="31"/>
      <c r="D71" s="31"/>
      <c r="E71" s="31"/>
      <c r="F71" s="168" t="s">
        <v>414</v>
      </c>
      <c r="G71" s="262"/>
      <c r="H71" s="168"/>
      <c r="I71" s="31"/>
      <c r="J71" s="38"/>
      <c r="K71" s="31"/>
    </row>
    <row r="72" spans="1:11" ht="20.25" customHeight="1">
      <c r="A72" s="9" t="s">
        <v>23</v>
      </c>
      <c r="B72" s="7"/>
      <c r="C72" s="7"/>
      <c r="D72" s="27"/>
      <c r="E72" s="27"/>
      <c r="F72" s="27"/>
      <c r="G72" s="27"/>
      <c r="H72" s="27"/>
      <c r="I72" s="27"/>
      <c r="J72" s="155"/>
      <c r="K72" s="31"/>
    </row>
    <row r="73" spans="1:11" ht="11.25" customHeight="1">
      <c r="A73" s="9"/>
      <c r="B73" s="7"/>
      <c r="C73" s="7"/>
      <c r="D73" s="7"/>
      <c r="E73" s="7"/>
      <c r="F73" s="7"/>
      <c r="G73" s="7"/>
      <c r="H73" s="7"/>
      <c r="I73" s="7"/>
      <c r="J73" s="6"/>
      <c r="K73" s="31"/>
    </row>
    <row r="74" spans="1:11" ht="48.75" customHeight="1">
      <c r="A74" s="603" t="s">
        <v>24</v>
      </c>
      <c r="B74" s="604"/>
      <c r="C74" s="604"/>
      <c r="D74" s="604"/>
      <c r="E74" s="604"/>
      <c r="F74" s="604"/>
      <c r="G74" s="604"/>
      <c r="H74" s="604"/>
      <c r="I74" s="168" t="s">
        <v>414</v>
      </c>
      <c r="J74" s="38" t="s">
        <v>415</v>
      </c>
      <c r="K74" s="31"/>
    </row>
    <row r="75" spans="1:11" ht="29.25" customHeight="1">
      <c r="A75" s="37" t="s">
        <v>113</v>
      </c>
      <c r="B75" s="42"/>
      <c r="C75" s="42"/>
      <c r="D75" s="27"/>
      <c r="E75" s="27"/>
      <c r="F75" s="27"/>
      <c r="G75" s="27"/>
      <c r="H75" s="27"/>
      <c r="I75" s="27"/>
      <c r="J75" s="155"/>
      <c r="K75" s="31"/>
    </row>
    <row r="76" spans="1:11" ht="11.25" customHeight="1">
      <c r="A76" s="37"/>
      <c r="B76" s="42"/>
      <c r="C76" s="42"/>
      <c r="D76" s="7"/>
      <c r="E76" s="7"/>
      <c r="F76" s="7"/>
      <c r="G76" s="7"/>
      <c r="H76" s="7"/>
      <c r="I76" s="7"/>
      <c r="J76" s="6"/>
      <c r="K76" s="31"/>
    </row>
    <row r="77" spans="1:11" ht="17.25" customHeight="1">
      <c r="A77" s="729" t="s">
        <v>181</v>
      </c>
      <c r="B77" s="730"/>
      <c r="C77" s="730"/>
      <c r="D77" s="730"/>
      <c r="E77" s="730"/>
      <c r="F77" s="730"/>
      <c r="G77" s="730"/>
      <c r="H77" s="730"/>
      <c r="I77" s="730"/>
      <c r="J77" s="731"/>
      <c r="K77" s="31"/>
    </row>
    <row r="78" spans="1:12" s="40" customFormat="1" ht="17.25" customHeight="1">
      <c r="A78" s="156" t="s">
        <v>112</v>
      </c>
      <c r="B78" s="43"/>
      <c r="C78" s="43"/>
      <c r="D78" s="43"/>
      <c r="E78" s="43"/>
      <c r="F78" s="39" t="s">
        <v>26</v>
      </c>
      <c r="G78" s="43"/>
      <c r="H78" s="44"/>
      <c r="I78" s="44"/>
      <c r="J78" s="157"/>
      <c r="K78" s="31"/>
      <c r="L78" s="39"/>
    </row>
    <row r="79" spans="1:12" s="40" customFormat="1" ht="17.25" customHeight="1">
      <c r="A79" s="156" t="s">
        <v>127</v>
      </c>
      <c r="B79" s="43"/>
      <c r="C79" s="43"/>
      <c r="D79" s="43"/>
      <c r="E79" s="43"/>
      <c r="F79" s="39" t="s">
        <v>26</v>
      </c>
      <c r="G79" s="43"/>
      <c r="H79" s="44"/>
      <c r="I79" s="44"/>
      <c r="J79" s="157"/>
      <c r="K79" s="31"/>
      <c r="L79" s="39"/>
    </row>
    <row r="80" spans="1:12" s="40" customFormat="1" ht="17.25" customHeight="1">
      <c r="A80" s="156" t="s">
        <v>128</v>
      </c>
      <c r="B80" s="43"/>
      <c r="C80" s="43"/>
      <c r="D80" s="43"/>
      <c r="E80" s="43"/>
      <c r="F80" s="39" t="s">
        <v>26</v>
      </c>
      <c r="G80" s="43"/>
      <c r="H80" s="44"/>
      <c r="I80" s="44"/>
      <c r="J80" s="157"/>
      <c r="K80" s="31"/>
      <c r="L80" s="39"/>
    </row>
    <row r="81" spans="1:12" s="40" customFormat="1" ht="17.25" customHeight="1">
      <c r="A81" s="37" t="s">
        <v>277</v>
      </c>
      <c r="B81" s="43"/>
      <c r="C81" s="43"/>
      <c r="D81" s="43"/>
      <c r="E81" s="43"/>
      <c r="F81" s="39" t="s">
        <v>26</v>
      </c>
      <c r="G81" s="43"/>
      <c r="H81" s="44"/>
      <c r="I81" s="44"/>
      <c r="J81" s="157"/>
      <c r="K81" s="31"/>
      <c r="L81" s="39"/>
    </row>
    <row r="82" spans="1:12" s="40" customFormat="1" ht="17.25" customHeight="1">
      <c r="A82" s="37"/>
      <c r="B82" s="43"/>
      <c r="C82" s="43"/>
      <c r="D82" s="43"/>
      <c r="E82" s="43"/>
      <c r="F82" s="31"/>
      <c r="G82" s="43"/>
      <c r="H82" s="43"/>
      <c r="I82" s="43"/>
      <c r="J82" s="158"/>
      <c r="K82" s="31"/>
      <c r="L82" s="39"/>
    </row>
    <row r="83" spans="1:11" ht="37.5" customHeight="1">
      <c r="A83" s="667" t="s">
        <v>120</v>
      </c>
      <c r="B83" s="668"/>
      <c r="C83" s="668"/>
      <c r="D83" s="668"/>
      <c r="E83" s="668"/>
      <c r="F83" s="668"/>
      <c r="G83" s="668"/>
      <c r="H83" s="668"/>
      <c r="I83" s="668"/>
      <c r="J83" s="669"/>
      <c r="K83" s="31"/>
    </row>
    <row r="84" spans="1:11" ht="32.25" customHeight="1">
      <c r="A84" s="499" t="s">
        <v>148</v>
      </c>
      <c r="B84" s="500"/>
      <c r="C84" s="500"/>
      <c r="D84" s="500"/>
      <c r="E84" s="500"/>
      <c r="F84" s="500"/>
      <c r="G84" s="500"/>
      <c r="H84" s="500"/>
      <c r="I84" s="500"/>
      <c r="J84" s="501"/>
      <c r="K84" s="31"/>
    </row>
    <row r="85" spans="1:11" ht="34.5" customHeight="1">
      <c r="A85" s="499" t="s">
        <v>149</v>
      </c>
      <c r="B85" s="500"/>
      <c r="C85" s="500"/>
      <c r="D85" s="500"/>
      <c r="E85" s="500"/>
      <c r="F85" s="500"/>
      <c r="G85" s="500"/>
      <c r="H85" s="500"/>
      <c r="I85" s="500"/>
      <c r="J85" s="501"/>
      <c r="K85" s="31"/>
    </row>
    <row r="86" spans="1:11" ht="17.25" customHeight="1" thickBot="1">
      <c r="A86" s="672" t="s">
        <v>105</v>
      </c>
      <c r="B86" s="673"/>
      <c r="C86" s="673"/>
      <c r="D86" s="673"/>
      <c r="E86" s="673"/>
      <c r="F86" s="673"/>
      <c r="G86" s="673"/>
      <c r="H86" s="673"/>
      <c r="I86" s="673"/>
      <c r="J86" s="674"/>
      <c r="K86" s="31"/>
    </row>
    <row r="87" spans="1:11" ht="9" customHeight="1">
      <c r="A87" s="573"/>
      <c r="B87" s="574"/>
      <c r="C87" s="574"/>
      <c r="D87" s="574"/>
      <c r="E87" s="574"/>
      <c r="F87" s="574"/>
      <c r="G87" s="574"/>
      <c r="H87" s="574"/>
      <c r="I87" s="574"/>
      <c r="J87" s="575"/>
      <c r="K87" s="31"/>
    </row>
    <row r="88" spans="1:11" ht="24.75" customHeight="1">
      <c r="A88" s="732" t="s">
        <v>32</v>
      </c>
      <c r="B88" s="733"/>
      <c r="C88" s="733"/>
      <c r="D88" s="733"/>
      <c r="E88" s="733"/>
      <c r="F88" s="733"/>
      <c r="G88" s="733"/>
      <c r="H88" s="734"/>
      <c r="I88" s="592"/>
      <c r="J88" s="593"/>
      <c r="K88" s="31"/>
    </row>
    <row r="89" spans="1:11" ht="72" customHeight="1">
      <c r="A89" s="677" t="s">
        <v>278</v>
      </c>
      <c r="B89" s="678"/>
      <c r="C89" s="678"/>
      <c r="D89" s="678"/>
      <c r="E89" s="678"/>
      <c r="F89" s="678"/>
      <c r="G89" s="678"/>
      <c r="H89" s="678"/>
      <c r="I89" s="678"/>
      <c r="J89" s="679"/>
      <c r="K89" s="31"/>
    </row>
    <row r="90" spans="1:11" ht="11.25" customHeight="1">
      <c r="A90" s="159"/>
      <c r="B90" s="28"/>
      <c r="C90" s="28"/>
      <c r="D90" s="28"/>
      <c r="E90" s="28"/>
      <c r="F90" s="28"/>
      <c r="G90" s="29"/>
      <c r="H90" s="29"/>
      <c r="I90" s="7"/>
      <c r="J90" s="6"/>
      <c r="K90" s="31"/>
    </row>
    <row r="91" spans="1:11" ht="124.5" customHeight="1">
      <c r="A91" s="692" t="s">
        <v>134</v>
      </c>
      <c r="B91" s="693"/>
      <c r="C91" s="693"/>
      <c r="D91" s="693"/>
      <c r="E91" s="693"/>
      <c r="F91" s="693"/>
      <c r="G91" s="693"/>
      <c r="H91" s="693"/>
      <c r="I91" s="670">
        <v>0</v>
      </c>
      <c r="J91" s="671"/>
      <c r="K91" s="31"/>
    </row>
    <row r="92" spans="1:14" ht="179.25" customHeight="1">
      <c r="A92" s="594" t="s">
        <v>465</v>
      </c>
      <c r="B92" s="595"/>
      <c r="C92" s="595"/>
      <c r="D92" s="595"/>
      <c r="E92" s="595"/>
      <c r="F92" s="595"/>
      <c r="G92" s="595"/>
      <c r="H92" s="595"/>
      <c r="I92" s="595"/>
      <c r="J92" s="596"/>
      <c r="K92" s="31"/>
      <c r="L92" s="653"/>
      <c r="M92" s="653"/>
      <c r="N92" s="653"/>
    </row>
    <row r="93" spans="1:11" ht="59.25" customHeight="1">
      <c r="A93" s="694" t="s">
        <v>595</v>
      </c>
      <c r="B93" s="695"/>
      <c r="C93" s="695"/>
      <c r="D93" s="695"/>
      <c r="E93" s="695"/>
      <c r="F93" s="695"/>
      <c r="G93" s="695"/>
      <c r="H93" s="695"/>
      <c r="I93" s="695"/>
      <c r="J93" s="696"/>
      <c r="K93" s="31"/>
    </row>
    <row r="94" spans="1:12" s="40" customFormat="1" ht="18.75" customHeight="1">
      <c r="A94" s="347" t="s">
        <v>13</v>
      </c>
      <c r="B94" s="41"/>
      <c r="C94" s="31"/>
      <c r="D94" s="405"/>
      <c r="E94" s="406"/>
      <c r="F94" s="406"/>
      <c r="G94" s="405"/>
      <c r="H94" s="407"/>
      <c r="I94" s="31"/>
      <c r="J94" s="38"/>
      <c r="K94" s="31"/>
      <c r="L94" s="39"/>
    </row>
    <row r="95" spans="1:12" s="40" customFormat="1" ht="7.5" customHeight="1">
      <c r="A95" s="160"/>
      <c r="B95" s="41"/>
      <c r="C95" s="31"/>
      <c r="D95" s="41"/>
      <c r="E95" s="41"/>
      <c r="F95" s="31"/>
      <c r="G95" s="41"/>
      <c r="H95" s="41"/>
      <c r="I95" s="31"/>
      <c r="J95" s="38"/>
      <c r="K95" s="31"/>
      <c r="L95" s="39"/>
    </row>
    <row r="96" spans="1:11" ht="12.75" customHeight="1" thickBot="1">
      <c r="A96" s="35"/>
      <c r="B96" s="35"/>
      <c r="C96" s="35"/>
      <c r="D96" s="35"/>
      <c r="E96" s="35"/>
      <c r="F96" s="35"/>
      <c r="G96" s="35"/>
      <c r="H96" s="35"/>
      <c r="I96" s="30"/>
      <c r="J96" s="30"/>
      <c r="K96" s="31"/>
    </row>
    <row r="97" spans="1:11" ht="17.25" customHeight="1" thickBot="1">
      <c r="A97" s="509" t="s">
        <v>106</v>
      </c>
      <c r="B97" s="510"/>
      <c r="C97" s="510"/>
      <c r="D97" s="510"/>
      <c r="E97" s="510"/>
      <c r="F97" s="510"/>
      <c r="G97" s="510"/>
      <c r="H97" s="510"/>
      <c r="I97" s="510"/>
      <c r="J97" s="511"/>
      <c r="K97" s="31"/>
    </row>
    <row r="98" spans="1:14" ht="36" customHeight="1">
      <c r="A98" s="582" t="s">
        <v>117</v>
      </c>
      <c r="B98" s="583"/>
      <c r="C98" s="583"/>
      <c r="D98" s="583"/>
      <c r="E98" s="583"/>
      <c r="F98" s="583"/>
      <c r="G98" s="583"/>
      <c r="H98" s="583"/>
      <c r="I98" s="261" t="s">
        <v>412</v>
      </c>
      <c r="J98" s="327" t="s">
        <v>413</v>
      </c>
      <c r="K98" s="31"/>
      <c r="L98" s="3"/>
      <c r="M98" s="2"/>
      <c r="N98" s="2"/>
    </row>
    <row r="99" spans="1:14" ht="45" customHeight="1">
      <c r="A99" s="568" t="s">
        <v>116</v>
      </c>
      <c r="B99" s="569"/>
      <c r="C99" s="569"/>
      <c r="D99" s="569"/>
      <c r="E99" s="569"/>
      <c r="F99" s="569"/>
      <c r="G99" s="569"/>
      <c r="H99" s="569"/>
      <c r="I99" s="569"/>
      <c r="J99" s="570"/>
      <c r="K99" s="31"/>
      <c r="L99" s="3"/>
      <c r="M99" s="2"/>
      <c r="N99" s="2"/>
    </row>
    <row r="100" spans="1:11" ht="35.25" customHeight="1">
      <c r="A100" s="597" t="s">
        <v>118</v>
      </c>
      <c r="B100" s="598"/>
      <c r="C100" s="598"/>
      <c r="D100" s="598"/>
      <c r="E100" s="598"/>
      <c r="F100" s="598"/>
      <c r="G100" s="598"/>
      <c r="H100" s="598"/>
      <c r="I100" s="261" t="s">
        <v>412</v>
      </c>
      <c r="J100" s="327" t="s">
        <v>413</v>
      </c>
      <c r="K100" s="31"/>
    </row>
    <row r="101" spans="1:11" ht="47.25" customHeight="1">
      <c r="A101" s="568" t="s">
        <v>77</v>
      </c>
      <c r="B101" s="569"/>
      <c r="C101" s="569"/>
      <c r="D101" s="569"/>
      <c r="E101" s="569"/>
      <c r="F101" s="569"/>
      <c r="G101" s="569"/>
      <c r="H101" s="569"/>
      <c r="I101" s="569"/>
      <c r="J101" s="570"/>
      <c r="K101" s="31"/>
    </row>
    <row r="102" spans="1:11" ht="80.25" customHeight="1">
      <c r="A102" s="597" t="s">
        <v>428</v>
      </c>
      <c r="B102" s="598"/>
      <c r="C102" s="598"/>
      <c r="D102" s="598"/>
      <c r="E102" s="598"/>
      <c r="F102" s="598"/>
      <c r="G102" s="598"/>
      <c r="H102" s="598"/>
      <c r="I102" s="261" t="s">
        <v>412</v>
      </c>
      <c r="J102" s="327" t="s">
        <v>413</v>
      </c>
      <c r="K102" s="31"/>
    </row>
    <row r="103" spans="1:11" ht="49.5" customHeight="1">
      <c r="A103" s="597" t="s">
        <v>78</v>
      </c>
      <c r="B103" s="598"/>
      <c r="C103" s="598"/>
      <c r="D103" s="598"/>
      <c r="E103" s="598"/>
      <c r="F103" s="598"/>
      <c r="G103" s="598"/>
      <c r="H103" s="598"/>
      <c r="I103" s="598"/>
      <c r="J103" s="602"/>
      <c r="K103" s="31"/>
    </row>
    <row r="104" spans="1:11" ht="45.75" customHeight="1">
      <c r="A104" s="597" t="s">
        <v>119</v>
      </c>
      <c r="B104" s="598"/>
      <c r="C104" s="598"/>
      <c r="D104" s="598"/>
      <c r="E104" s="598"/>
      <c r="F104" s="598"/>
      <c r="G104" s="598"/>
      <c r="H104" s="598"/>
      <c r="I104" s="261" t="s">
        <v>412</v>
      </c>
      <c r="J104" s="327" t="s">
        <v>413</v>
      </c>
      <c r="K104" s="31"/>
    </row>
    <row r="105" spans="1:11" ht="47.25" customHeight="1" thickBot="1">
      <c r="A105" s="502" t="s">
        <v>236</v>
      </c>
      <c r="B105" s="503"/>
      <c r="C105" s="503"/>
      <c r="D105" s="503"/>
      <c r="E105" s="503"/>
      <c r="F105" s="503"/>
      <c r="G105" s="503"/>
      <c r="H105" s="503"/>
      <c r="I105" s="503"/>
      <c r="J105" s="504"/>
      <c r="K105" s="31"/>
    </row>
    <row r="106" spans="1:11" ht="12.75" customHeight="1" thickBot="1">
      <c r="A106" s="7"/>
      <c r="B106" s="7"/>
      <c r="C106" s="31"/>
      <c r="D106" s="31"/>
      <c r="E106" s="31"/>
      <c r="F106" s="31"/>
      <c r="G106" s="7"/>
      <c r="H106" s="7"/>
      <c r="I106" s="7"/>
      <c r="J106" s="7"/>
      <c r="K106" s="31"/>
    </row>
    <row r="107" spans="1:11" ht="49.5" customHeight="1" thickBot="1">
      <c r="A107" s="655" t="s">
        <v>445</v>
      </c>
      <c r="B107" s="656"/>
      <c r="C107" s="656"/>
      <c r="D107" s="656"/>
      <c r="E107" s="656"/>
      <c r="F107" s="656"/>
      <c r="G107" s="656"/>
      <c r="H107" s="656"/>
      <c r="I107" s="656"/>
      <c r="J107" s="657"/>
      <c r="K107" s="31"/>
    </row>
    <row r="108" spans="1:11" ht="14.25" customHeight="1">
      <c r="A108" s="171"/>
      <c r="B108" s="33"/>
      <c r="C108" s="33"/>
      <c r="D108" s="33"/>
      <c r="E108" s="33"/>
      <c r="F108" s="33"/>
      <c r="G108" s="33"/>
      <c r="H108" s="33"/>
      <c r="I108" s="33"/>
      <c r="J108" s="172"/>
      <c r="K108" s="31"/>
    </row>
    <row r="109" spans="1:11" ht="66.75" customHeight="1">
      <c r="A109" s="605" t="s">
        <v>448</v>
      </c>
      <c r="B109" s="606"/>
      <c r="C109" s="606"/>
      <c r="D109" s="606"/>
      <c r="E109" s="606"/>
      <c r="F109" s="606"/>
      <c r="G109" s="606"/>
      <c r="H109" s="606"/>
      <c r="I109" s="606"/>
      <c r="J109" s="607"/>
      <c r="K109" s="31"/>
    </row>
    <row r="110" spans="1:11" ht="18" customHeight="1" thickBot="1">
      <c r="A110" s="726" t="s">
        <v>62</v>
      </c>
      <c r="B110" s="727"/>
      <c r="C110" s="727"/>
      <c r="D110" s="727"/>
      <c r="E110" s="727"/>
      <c r="F110" s="727"/>
      <c r="G110" s="727"/>
      <c r="H110" s="727"/>
      <c r="I110" s="727"/>
      <c r="J110" s="728"/>
      <c r="K110" s="31"/>
    </row>
    <row r="111" spans="1:11" ht="36" customHeight="1">
      <c r="A111" s="82"/>
      <c r="B111" s="83"/>
      <c r="C111" s="83"/>
      <c r="D111" s="83"/>
      <c r="E111" s="83"/>
      <c r="F111" s="83"/>
      <c r="G111" s="83"/>
      <c r="H111" s="83"/>
      <c r="I111" s="83"/>
      <c r="J111" s="84"/>
      <c r="K111" s="31"/>
    </row>
    <row r="112" spans="1:11" ht="36" customHeight="1" thickBot="1">
      <c r="A112" s="85"/>
      <c r="B112" s="86"/>
      <c r="C112" s="86"/>
      <c r="D112" s="86"/>
      <c r="E112" s="86"/>
      <c r="F112" s="86"/>
      <c r="G112" s="86"/>
      <c r="H112" s="86"/>
      <c r="I112" s="86"/>
      <c r="J112" s="87"/>
      <c r="K112" s="31"/>
    </row>
    <row r="113" spans="1:11" ht="36" customHeight="1" thickBot="1">
      <c r="A113" s="496" t="s">
        <v>411</v>
      </c>
      <c r="B113" s="497"/>
      <c r="C113" s="497"/>
      <c r="D113" s="497"/>
      <c r="E113" s="497"/>
      <c r="F113" s="497"/>
      <c r="G113" s="497"/>
      <c r="H113" s="497"/>
      <c r="I113" s="497"/>
      <c r="J113" s="498"/>
      <c r="K113" s="31"/>
    </row>
    <row r="114" spans="1:11" ht="18.75" customHeight="1" thickBot="1">
      <c r="A114" s="79"/>
      <c r="B114" s="79"/>
      <c r="C114" s="79"/>
      <c r="D114" s="79"/>
      <c r="E114" s="79"/>
      <c r="F114" s="79"/>
      <c r="G114" s="79"/>
      <c r="H114" s="79"/>
      <c r="I114" s="79"/>
      <c r="J114" s="79"/>
      <c r="K114" s="31"/>
    </row>
    <row r="115" spans="1:14" ht="39" customHeight="1" thickBot="1">
      <c r="A115" s="608" t="s">
        <v>264</v>
      </c>
      <c r="B115" s="609"/>
      <c r="C115" s="609"/>
      <c r="D115" s="609"/>
      <c r="E115" s="609"/>
      <c r="F115" s="609"/>
      <c r="G115" s="609"/>
      <c r="H115" s="610"/>
      <c r="I115" s="2"/>
      <c r="J115" s="2"/>
      <c r="K115" s="31"/>
      <c r="L115" s="3"/>
      <c r="M115" s="2"/>
      <c r="N115" s="2"/>
    </row>
    <row r="116" spans="1:14" ht="18" customHeight="1">
      <c r="A116" s="689" t="s">
        <v>48</v>
      </c>
      <c r="B116" s="690"/>
      <c r="C116" s="691"/>
      <c r="D116" s="179" t="s">
        <v>129</v>
      </c>
      <c r="E116" s="179" t="s">
        <v>129</v>
      </c>
      <c r="F116" s="179" t="s">
        <v>129</v>
      </c>
      <c r="G116" s="179" t="s">
        <v>129</v>
      </c>
      <c r="H116" s="179" t="s">
        <v>129</v>
      </c>
      <c r="I116" s="2"/>
      <c r="J116" s="2"/>
      <c r="K116" s="31"/>
      <c r="L116" s="3"/>
      <c r="M116" s="2"/>
      <c r="N116" s="2"/>
    </row>
    <row r="117" spans="1:14" ht="18" customHeight="1">
      <c r="A117" s="616" t="s">
        <v>273</v>
      </c>
      <c r="B117" s="617"/>
      <c r="C117" s="618"/>
      <c r="D117" s="252"/>
      <c r="E117" s="252"/>
      <c r="F117" s="252"/>
      <c r="G117" s="252"/>
      <c r="H117" s="179"/>
      <c r="I117" s="2"/>
      <c r="J117" s="2"/>
      <c r="K117" s="31"/>
      <c r="L117" s="3"/>
      <c r="M117" s="2"/>
      <c r="N117" s="2"/>
    </row>
    <row r="118" spans="1:14" ht="18" customHeight="1">
      <c r="A118" s="518"/>
      <c r="B118" s="518"/>
      <c r="C118" s="518"/>
      <c r="D118" s="348">
        <f>D117</f>
        <v>0</v>
      </c>
      <c r="E118" s="348">
        <f>E117</f>
        <v>0</v>
      </c>
      <c r="F118" s="348">
        <f>F117</f>
        <v>0</v>
      </c>
      <c r="G118" s="348">
        <f>G117</f>
        <v>0</v>
      </c>
      <c r="H118" s="348">
        <f>H117</f>
        <v>0</v>
      </c>
      <c r="I118" s="2"/>
      <c r="J118" s="2"/>
      <c r="K118" s="31"/>
      <c r="L118" s="3"/>
      <c r="M118" s="2"/>
      <c r="N118" s="2"/>
    </row>
    <row r="119" spans="1:14" ht="18" customHeight="1">
      <c r="A119" s="611" t="s">
        <v>434</v>
      </c>
      <c r="B119" s="612"/>
      <c r="C119" s="612"/>
      <c r="D119" s="612"/>
      <c r="E119" s="612"/>
      <c r="F119" s="612"/>
      <c r="G119" s="612"/>
      <c r="H119" s="613"/>
      <c r="I119" s="2"/>
      <c r="J119" s="2"/>
      <c r="K119" s="31"/>
      <c r="L119" s="3"/>
      <c r="M119" s="2"/>
      <c r="N119" s="2"/>
    </row>
    <row r="120" spans="1:14" ht="18" customHeight="1">
      <c r="A120" s="519" t="s">
        <v>48</v>
      </c>
      <c r="B120" s="519"/>
      <c r="C120" s="519"/>
      <c r="D120" s="179" t="s">
        <v>129</v>
      </c>
      <c r="E120" s="179" t="s">
        <v>129</v>
      </c>
      <c r="F120" s="179" t="s">
        <v>129</v>
      </c>
      <c r="G120" s="179" t="s">
        <v>129</v>
      </c>
      <c r="H120" s="179" t="s">
        <v>129</v>
      </c>
      <c r="I120" s="2"/>
      <c r="J120" s="2"/>
      <c r="K120" s="31"/>
      <c r="L120" s="3"/>
      <c r="M120" s="2"/>
      <c r="N120" s="2"/>
    </row>
    <row r="121" spans="1:14" ht="18" customHeight="1">
      <c r="A121" s="538" t="s">
        <v>50</v>
      </c>
      <c r="B121" s="538"/>
      <c r="C121" s="538"/>
      <c r="D121" s="260"/>
      <c r="E121" s="260"/>
      <c r="F121" s="260"/>
      <c r="G121" s="260"/>
      <c r="H121" s="260"/>
      <c r="I121" s="94"/>
      <c r="J121" s="2"/>
      <c r="K121" s="2"/>
      <c r="L121" s="3"/>
      <c r="M121" s="2"/>
      <c r="N121" s="2"/>
    </row>
    <row r="122" spans="1:14" ht="18" customHeight="1">
      <c r="A122" s="611" t="s">
        <v>124</v>
      </c>
      <c r="B122" s="612"/>
      <c r="C122" s="612"/>
      <c r="D122" s="612"/>
      <c r="E122" s="612"/>
      <c r="F122" s="612"/>
      <c r="G122" s="612"/>
      <c r="H122" s="613"/>
      <c r="I122" s="2"/>
      <c r="J122" s="2"/>
      <c r="K122" s="2"/>
      <c r="L122" s="3"/>
      <c r="M122" s="2"/>
      <c r="N122" s="2"/>
    </row>
    <row r="123" spans="1:14" ht="18" customHeight="1">
      <c r="A123" s="519" t="s">
        <v>48</v>
      </c>
      <c r="B123" s="519"/>
      <c r="C123" s="519"/>
      <c r="D123" s="179" t="s">
        <v>129</v>
      </c>
      <c r="E123" s="179" t="s">
        <v>129</v>
      </c>
      <c r="F123" s="179" t="s">
        <v>129</v>
      </c>
      <c r="G123" s="179" t="s">
        <v>129</v>
      </c>
      <c r="H123" s="179" t="s">
        <v>129</v>
      </c>
      <c r="I123" s="2"/>
      <c r="J123" s="2"/>
      <c r="K123" s="2"/>
      <c r="L123" s="3"/>
      <c r="M123" s="2"/>
      <c r="N123" s="2"/>
    </row>
    <row r="124" spans="1:14" ht="18" customHeight="1" thickBot="1">
      <c r="A124" s="567" t="s">
        <v>50</v>
      </c>
      <c r="B124" s="567"/>
      <c r="C124" s="567"/>
      <c r="D124" s="349"/>
      <c r="E124" s="349"/>
      <c r="F124" s="349"/>
      <c r="G124" s="349"/>
      <c r="H124" s="349"/>
      <c r="I124" s="94"/>
      <c r="J124" s="75"/>
      <c r="K124" s="2"/>
      <c r="L124" s="3"/>
      <c r="M124" s="2"/>
      <c r="N124" s="2"/>
    </row>
    <row r="125" spans="1:14" ht="43.5" customHeight="1" thickBot="1">
      <c r="A125" s="545" t="s">
        <v>449</v>
      </c>
      <c r="B125" s="546"/>
      <c r="C125" s="546"/>
      <c r="D125" s="546"/>
      <c r="E125" s="546"/>
      <c r="F125" s="546"/>
      <c r="G125" s="546"/>
      <c r="H125" s="547"/>
      <c r="I125" s="94"/>
      <c r="J125" s="75"/>
      <c r="K125" s="2"/>
      <c r="L125" s="3"/>
      <c r="M125" s="2"/>
      <c r="N125" s="2"/>
    </row>
    <row r="126" spans="1:14" ht="38.25" customHeight="1" thickBot="1">
      <c r="A126" s="395"/>
      <c r="B126" s="395"/>
      <c r="C126" s="395"/>
      <c r="D126" s="395"/>
      <c r="E126" s="395"/>
      <c r="F126" s="395"/>
      <c r="G126" s="395"/>
      <c r="H126" s="395"/>
      <c r="I126" s="94"/>
      <c r="J126" s="75"/>
      <c r="K126" s="2"/>
      <c r="L126" s="3"/>
      <c r="M126" s="2"/>
      <c r="N126" s="2"/>
    </row>
    <row r="127" spans="1:14" ht="52.5" customHeight="1" thickBot="1">
      <c r="A127" s="717" t="s">
        <v>577</v>
      </c>
      <c r="B127" s="718"/>
      <c r="C127" s="718"/>
      <c r="D127" s="718"/>
      <c r="E127" s="718"/>
      <c r="F127" s="718"/>
      <c r="G127" s="718"/>
      <c r="H127" s="718"/>
      <c r="I127" s="719"/>
      <c r="J127" s="75"/>
      <c r="K127" s="2"/>
      <c r="L127" s="3"/>
      <c r="M127" s="2"/>
      <c r="N127" s="2"/>
    </row>
    <row r="128" spans="1:14" ht="38.25" customHeight="1" thickBot="1">
      <c r="A128" s="720" t="s">
        <v>576</v>
      </c>
      <c r="B128" s="721"/>
      <c r="C128" s="721"/>
      <c r="D128" s="721"/>
      <c r="E128" s="721"/>
      <c r="F128" s="721"/>
      <c r="G128" s="721"/>
      <c r="H128" s="722"/>
      <c r="I128" s="412" t="s">
        <v>115</v>
      </c>
      <c r="J128" s="75"/>
      <c r="K128" s="2"/>
      <c r="L128" s="3"/>
      <c r="M128" s="2"/>
      <c r="N128" s="2"/>
    </row>
    <row r="129" spans="1:14" ht="24.75" customHeight="1">
      <c r="A129" s="686" t="s">
        <v>583</v>
      </c>
      <c r="B129" s="687"/>
      <c r="C129" s="687"/>
      <c r="D129" s="687"/>
      <c r="E129" s="687"/>
      <c r="F129" s="687"/>
      <c r="G129" s="687"/>
      <c r="H129" s="687"/>
      <c r="I129" s="688"/>
      <c r="J129" s="75"/>
      <c r="K129" s="2"/>
      <c r="L129" s="3"/>
      <c r="M129" s="2"/>
      <c r="N129" s="2"/>
    </row>
    <row r="130" spans="1:14" ht="36.75" customHeight="1">
      <c r="A130" s="735" t="s">
        <v>578</v>
      </c>
      <c r="B130" s="736"/>
      <c r="C130" s="736"/>
      <c r="D130" s="736"/>
      <c r="E130" s="736"/>
      <c r="F130" s="736"/>
      <c r="G130" s="736"/>
      <c r="H130" s="736"/>
      <c r="I130" s="737"/>
      <c r="J130" s="75"/>
      <c r="K130" s="2"/>
      <c r="L130" s="3"/>
      <c r="M130" s="2"/>
      <c r="N130" s="2"/>
    </row>
    <row r="131" spans="1:14" ht="118.5" customHeight="1">
      <c r="A131" s="661" t="s">
        <v>581</v>
      </c>
      <c r="B131" s="662"/>
      <c r="C131" s="662"/>
      <c r="D131" s="413" t="s">
        <v>604</v>
      </c>
      <c r="E131" s="663" t="s">
        <v>605</v>
      </c>
      <c r="F131" s="663"/>
      <c r="G131" s="663"/>
      <c r="H131" s="413" t="s">
        <v>606</v>
      </c>
      <c r="I131" s="414" t="s">
        <v>580</v>
      </c>
      <c r="J131" s="75"/>
      <c r="K131" s="2"/>
      <c r="L131" s="3"/>
      <c r="M131" s="2"/>
      <c r="N131" s="2"/>
    </row>
    <row r="132" spans="1:14" ht="15.75">
      <c r="A132" s="738">
        <v>1</v>
      </c>
      <c r="B132" s="739"/>
      <c r="C132" s="739"/>
      <c r="D132" s="415">
        <v>2</v>
      </c>
      <c r="E132" s="739">
        <v>3</v>
      </c>
      <c r="F132" s="739"/>
      <c r="G132" s="739"/>
      <c r="H132" s="415">
        <v>4</v>
      </c>
      <c r="I132" s="416">
        <v>5</v>
      </c>
      <c r="J132" s="75"/>
      <c r="K132" s="2"/>
      <c r="L132" s="3"/>
      <c r="M132" s="2"/>
      <c r="N132" s="2"/>
    </row>
    <row r="133" spans="1:14" ht="75.75" customHeight="1">
      <c r="A133" s="741"/>
      <c r="B133" s="740"/>
      <c r="C133" s="740"/>
      <c r="D133" s="417"/>
      <c r="E133" s="740"/>
      <c r="F133" s="740"/>
      <c r="G133" s="740"/>
      <c r="H133" s="417"/>
      <c r="I133" s="418">
        <f>H133*2.25%</f>
        <v>0</v>
      </c>
      <c r="J133" s="75"/>
      <c r="K133" s="2"/>
      <c r="L133" s="3"/>
      <c r="M133" s="2"/>
      <c r="N133" s="2"/>
    </row>
    <row r="134" spans="1:14" ht="38.25" customHeight="1">
      <c r="A134" s="658" t="s">
        <v>579</v>
      </c>
      <c r="B134" s="659"/>
      <c r="C134" s="659"/>
      <c r="D134" s="659"/>
      <c r="E134" s="659"/>
      <c r="F134" s="659"/>
      <c r="G134" s="659"/>
      <c r="H134" s="659"/>
      <c r="I134" s="660"/>
      <c r="J134" s="75"/>
      <c r="K134" s="2"/>
      <c r="L134" s="3"/>
      <c r="M134" s="2"/>
      <c r="N134" s="2"/>
    </row>
    <row r="135" spans="1:14" ht="113.25" customHeight="1">
      <c r="A135" s="661" t="s">
        <v>581</v>
      </c>
      <c r="B135" s="662"/>
      <c r="C135" s="662"/>
      <c r="D135" s="413" t="s">
        <v>604</v>
      </c>
      <c r="E135" s="663" t="s">
        <v>605</v>
      </c>
      <c r="F135" s="663"/>
      <c r="G135" s="663"/>
      <c r="H135" s="413" t="s">
        <v>606</v>
      </c>
      <c r="I135" s="414" t="s">
        <v>580</v>
      </c>
      <c r="J135" s="75"/>
      <c r="K135" s="2"/>
      <c r="L135" s="3"/>
      <c r="M135" s="2"/>
      <c r="N135" s="2"/>
    </row>
    <row r="136" spans="1:14" ht="15.75">
      <c r="A136" s="738">
        <v>1</v>
      </c>
      <c r="B136" s="739"/>
      <c r="C136" s="739"/>
      <c r="D136" s="415">
        <v>2</v>
      </c>
      <c r="E136" s="739">
        <v>3</v>
      </c>
      <c r="F136" s="739"/>
      <c r="G136" s="739"/>
      <c r="H136" s="415">
        <v>4</v>
      </c>
      <c r="I136" s="416">
        <v>5</v>
      </c>
      <c r="J136" s="75"/>
      <c r="K136" s="2"/>
      <c r="L136" s="3"/>
      <c r="M136" s="2"/>
      <c r="N136" s="2"/>
    </row>
    <row r="137" spans="1:14" ht="69.75" customHeight="1">
      <c r="A137" s="746"/>
      <c r="B137" s="747"/>
      <c r="C137" s="747"/>
      <c r="D137" s="411"/>
      <c r="E137" s="747"/>
      <c r="F137" s="747"/>
      <c r="G137" s="747"/>
      <c r="H137" s="411"/>
      <c r="I137" s="418">
        <f>H137*1%</f>
        <v>0</v>
      </c>
      <c r="J137" s="75"/>
      <c r="K137" s="2"/>
      <c r="L137" s="3"/>
      <c r="M137" s="2"/>
      <c r="N137" s="2"/>
    </row>
    <row r="138" spans="1:14" ht="42.75" customHeight="1">
      <c r="A138" s="680" t="s">
        <v>582</v>
      </c>
      <c r="B138" s="681"/>
      <c r="C138" s="681"/>
      <c r="D138" s="681"/>
      <c r="E138" s="681"/>
      <c r="F138" s="681"/>
      <c r="G138" s="681"/>
      <c r="H138" s="681"/>
      <c r="I138" s="682"/>
      <c r="J138" s="75"/>
      <c r="K138" s="2"/>
      <c r="L138" s="3"/>
      <c r="M138" s="2"/>
      <c r="N138" s="2"/>
    </row>
    <row r="139" spans="1:14" ht="114" customHeight="1">
      <c r="A139" s="751" t="s">
        <v>581</v>
      </c>
      <c r="B139" s="752"/>
      <c r="C139" s="752"/>
      <c r="D139" s="420" t="s">
        <v>604</v>
      </c>
      <c r="E139" s="753" t="s">
        <v>605</v>
      </c>
      <c r="F139" s="753"/>
      <c r="G139" s="753"/>
      <c r="H139" s="420" t="s">
        <v>606</v>
      </c>
      <c r="I139" s="421" t="s">
        <v>580</v>
      </c>
      <c r="J139" s="75"/>
      <c r="K139" s="2"/>
      <c r="L139" s="3"/>
      <c r="M139" s="2"/>
      <c r="N139" s="2"/>
    </row>
    <row r="140" spans="1:14" ht="15.75">
      <c r="A140" s="754">
        <v>1</v>
      </c>
      <c r="B140" s="755"/>
      <c r="C140" s="755"/>
      <c r="D140" s="422">
        <v>2</v>
      </c>
      <c r="E140" s="755">
        <v>3</v>
      </c>
      <c r="F140" s="755"/>
      <c r="G140" s="755"/>
      <c r="H140" s="422">
        <v>4</v>
      </c>
      <c r="I140" s="423">
        <v>5</v>
      </c>
      <c r="J140" s="75"/>
      <c r="K140" s="2"/>
      <c r="L140" s="3"/>
      <c r="M140" s="2"/>
      <c r="N140" s="2"/>
    </row>
    <row r="141" spans="1:14" ht="82.5" customHeight="1" thickBot="1">
      <c r="A141" s="756"/>
      <c r="B141" s="742"/>
      <c r="C141" s="742"/>
      <c r="D141" s="419"/>
      <c r="E141" s="742"/>
      <c r="F141" s="742"/>
      <c r="G141" s="742"/>
      <c r="H141" s="419"/>
      <c r="I141" s="99">
        <f>H141*1.5%</f>
        <v>0</v>
      </c>
      <c r="J141" s="75"/>
      <c r="K141" s="2"/>
      <c r="L141" s="3"/>
      <c r="M141" s="2"/>
      <c r="N141" s="2"/>
    </row>
    <row r="142" spans="1:14" ht="15.75">
      <c r="A142" s="395"/>
      <c r="B142" s="395"/>
      <c r="C142" s="395"/>
      <c r="D142" s="395"/>
      <c r="E142" s="395"/>
      <c r="F142" s="395"/>
      <c r="G142" s="395"/>
      <c r="H142" s="395"/>
      <c r="I142" s="94"/>
      <c r="J142" s="75"/>
      <c r="K142" s="2"/>
      <c r="L142" s="3"/>
      <c r="M142" s="2"/>
      <c r="N142" s="2"/>
    </row>
    <row r="143" spans="1:14" ht="18" customHeight="1" thickBot="1">
      <c r="A143" s="68"/>
      <c r="B143" s="68"/>
      <c r="C143" s="68"/>
      <c r="D143" s="67"/>
      <c r="E143" s="67"/>
      <c r="F143" s="67"/>
      <c r="G143" s="67"/>
      <c r="H143" s="67"/>
      <c r="I143" s="2"/>
      <c r="J143" s="75"/>
      <c r="K143" s="2"/>
      <c r="L143" s="3"/>
      <c r="M143" s="2"/>
      <c r="N143" s="2"/>
    </row>
    <row r="144" spans="1:11" ht="54" customHeight="1" thickBot="1">
      <c r="A144" s="512" t="s">
        <v>607</v>
      </c>
      <c r="B144" s="513"/>
      <c r="C144" s="513"/>
      <c r="D144" s="513"/>
      <c r="E144" s="513"/>
      <c r="F144" s="513"/>
      <c r="G144" s="513"/>
      <c r="H144" s="513"/>
      <c r="I144" s="514"/>
      <c r="J144" s="75"/>
      <c r="K144" s="2"/>
    </row>
    <row r="145" spans="1:12" s="71" customFormat="1" ht="19.5" customHeight="1" thickBot="1">
      <c r="A145" s="81"/>
      <c r="B145" s="81"/>
      <c r="C145" s="81"/>
      <c r="D145" s="81"/>
      <c r="E145" s="81"/>
      <c r="F145" s="81"/>
      <c r="G145" s="81"/>
      <c r="H145" s="81"/>
      <c r="I145" s="78" t="s">
        <v>58</v>
      </c>
      <c r="J145" s="75"/>
      <c r="K145" s="2"/>
      <c r="L145" s="70"/>
    </row>
    <row r="146" spans="1:11" ht="36" customHeight="1" thickBot="1">
      <c r="A146" s="586" t="s">
        <v>372</v>
      </c>
      <c r="B146" s="587"/>
      <c r="C146" s="587"/>
      <c r="D146" s="587"/>
      <c r="E146" s="587"/>
      <c r="F146" s="587"/>
      <c r="G146" s="587"/>
      <c r="H146" s="588"/>
      <c r="I146" s="424" t="s">
        <v>115</v>
      </c>
      <c r="J146" s="32"/>
      <c r="K146" s="2"/>
    </row>
    <row r="147" spans="1:12" ht="32.25" customHeight="1">
      <c r="A147" s="619" t="s">
        <v>373</v>
      </c>
      <c r="B147" s="620"/>
      <c r="C147" s="621"/>
      <c r="D147" s="507" t="s">
        <v>429</v>
      </c>
      <c r="E147" s="508"/>
      <c r="F147" s="508"/>
      <c r="G147" s="508"/>
      <c r="H147" s="508"/>
      <c r="I147" s="571" t="s">
        <v>63</v>
      </c>
      <c r="K147" s="2"/>
      <c r="L147" s="3"/>
    </row>
    <row r="148" spans="1:12" ht="24" customHeight="1">
      <c r="A148" s="622"/>
      <c r="B148" s="623"/>
      <c r="C148" s="624"/>
      <c r="D148" s="371" t="s">
        <v>49</v>
      </c>
      <c r="E148" s="371" t="s">
        <v>49</v>
      </c>
      <c r="F148" s="371" t="s">
        <v>49</v>
      </c>
      <c r="G148" s="371" t="s">
        <v>49</v>
      </c>
      <c r="H148" s="372" t="s">
        <v>49</v>
      </c>
      <c r="I148" s="572"/>
      <c r="K148" s="2"/>
      <c r="L148" s="3"/>
    </row>
    <row r="149" spans="1:12" ht="21" customHeight="1">
      <c r="A149" s="485"/>
      <c r="B149" s="486"/>
      <c r="C149" s="486"/>
      <c r="D149" s="92"/>
      <c r="E149" s="92"/>
      <c r="F149" s="92"/>
      <c r="G149" s="91"/>
      <c r="H149" s="91"/>
      <c r="I149" s="97">
        <f aca="true" t="shared" si="0" ref="I149:I155">SUM(D149:H149)</f>
        <v>0</v>
      </c>
      <c r="J149" s="70"/>
      <c r="K149" s="2"/>
      <c r="L149" s="3"/>
    </row>
    <row r="150" spans="1:12" ht="32.25" customHeight="1">
      <c r="A150" s="485"/>
      <c r="B150" s="486"/>
      <c r="C150" s="486"/>
      <c r="D150" s="92"/>
      <c r="E150" s="92"/>
      <c r="F150" s="92"/>
      <c r="G150" s="91"/>
      <c r="H150" s="91"/>
      <c r="I150" s="97">
        <f t="shared" si="0"/>
        <v>0</v>
      </c>
      <c r="J150" s="70"/>
      <c r="K150" s="2"/>
      <c r="L150" s="3"/>
    </row>
    <row r="151" spans="1:12" ht="32.25" customHeight="1">
      <c r="A151" s="485"/>
      <c r="B151" s="486"/>
      <c r="C151" s="486"/>
      <c r="D151" s="92"/>
      <c r="E151" s="92"/>
      <c r="F151" s="92"/>
      <c r="G151" s="91"/>
      <c r="H151" s="91"/>
      <c r="I151" s="97">
        <f t="shared" si="0"/>
        <v>0</v>
      </c>
      <c r="J151" s="70"/>
      <c r="K151" s="2"/>
      <c r="L151" s="3"/>
    </row>
    <row r="152" spans="1:12" ht="18" customHeight="1">
      <c r="A152" s="485"/>
      <c r="B152" s="486"/>
      <c r="C152" s="486"/>
      <c r="D152" s="92"/>
      <c r="E152" s="92"/>
      <c r="F152" s="92"/>
      <c r="G152" s="91"/>
      <c r="H152" s="91"/>
      <c r="I152" s="97">
        <f t="shared" si="0"/>
        <v>0</v>
      </c>
      <c r="J152" s="70"/>
      <c r="K152" s="2"/>
      <c r="L152" s="3"/>
    </row>
    <row r="153" spans="1:11" s="40" customFormat="1" ht="22.5" customHeight="1" thickBot="1">
      <c r="A153" s="748" t="s">
        <v>5</v>
      </c>
      <c r="B153" s="749"/>
      <c r="C153" s="750"/>
      <c r="D153" s="100">
        <f>SUM(D149:D152)</f>
        <v>0</v>
      </c>
      <c r="E153" s="100">
        <f>SUM(E149:E152)</f>
        <v>0</v>
      </c>
      <c r="F153" s="100">
        <f>SUM(F149:F152)</f>
        <v>0</v>
      </c>
      <c r="G153" s="100">
        <f>SUM(G149:G152)</f>
        <v>0</v>
      </c>
      <c r="H153" s="101">
        <f>SUM(H149:H152)</f>
        <v>0</v>
      </c>
      <c r="I153" s="99">
        <f t="shared" si="0"/>
        <v>0</v>
      </c>
      <c r="J153" s="70"/>
      <c r="K153" s="39"/>
    </row>
    <row r="154" spans="1:9" s="39" customFormat="1" ht="43.5" customHeight="1">
      <c r="A154" s="683" t="s">
        <v>125</v>
      </c>
      <c r="B154" s="684"/>
      <c r="C154" s="685"/>
      <c r="D154" s="96">
        <f>IF($I$146="Непр.",0,$D$124*2%)</f>
        <v>0</v>
      </c>
      <c r="E154" s="96">
        <f>IF($I$146="Непр.",0,$E$124*2%)</f>
        <v>0</v>
      </c>
      <c r="F154" s="96">
        <f>IF($I$146="Непр.",0,$F$124*2%)</f>
        <v>0</v>
      </c>
      <c r="G154" s="96">
        <f>IF($I$146="Непр.",0,$G$124*2%)</f>
        <v>0</v>
      </c>
      <c r="H154" s="96">
        <f>IF($I$146="Непр.",0,$H$124*2%)</f>
        <v>0</v>
      </c>
      <c r="I154" s="96">
        <f t="shared" si="0"/>
        <v>0</v>
      </c>
    </row>
    <row r="155" spans="1:10" s="39" customFormat="1" ht="43.5" customHeight="1">
      <c r="A155" s="515" t="s">
        <v>126</v>
      </c>
      <c r="B155" s="516"/>
      <c r="C155" s="517"/>
      <c r="D155" s="95">
        <f>IF($D$153=0,0,IF($G$67="ДА",(1250000*1.9558),(180000*1.9558)))</f>
        <v>0</v>
      </c>
      <c r="E155" s="95">
        <f>IF($E$153=0,0,IF($G$67="ДА",(1250000*1.9558),(180000*1.9558)))</f>
        <v>0</v>
      </c>
      <c r="F155" s="95">
        <f>IF($F$153=0,0,IF($G$67="ДА",(1250000*1.9558),(180000*1.9558)))</f>
        <v>0</v>
      </c>
      <c r="G155" s="95">
        <f>IF($G$153=0,0,IF($G$67="ДА",(1250000*1.9558),(180000*1.9558)))</f>
        <v>0</v>
      </c>
      <c r="H155" s="95">
        <f>IF($H$153=0,0,IF($G$67="ДА",(1250000*1.9558),(180000*1.9558)))</f>
        <v>0</v>
      </c>
      <c r="I155" s="96">
        <f t="shared" si="0"/>
        <v>0</v>
      </c>
      <c r="J155" s="181"/>
    </row>
    <row r="156" spans="1:10" s="39" customFormat="1" ht="68.25" customHeight="1">
      <c r="A156" s="539" t="s">
        <v>430</v>
      </c>
      <c r="B156" s="539"/>
      <c r="C156" s="539"/>
      <c r="D156" s="350">
        <f>IF($D$153=0,0,MIN($D$153,$D$154,$D$155))</f>
        <v>0</v>
      </c>
      <c r="E156" s="350">
        <f>IF($E$153=0,0,MIN($E$153,$E$154,$E$155))</f>
        <v>0</v>
      </c>
      <c r="F156" s="350">
        <f>IF($F$153=0,0,MIN($F$153,$F$154,$F$155))</f>
        <v>0</v>
      </c>
      <c r="G156" s="350">
        <f>IF($G$153=0,0,MIN($G$153,$G$154,$G$155))</f>
        <v>0</v>
      </c>
      <c r="H156" s="350">
        <f>IF($H$153=0,0,MIN($H$153,$H$154,$H$155))</f>
        <v>0</v>
      </c>
      <c r="I156" s="350">
        <f>IF($I$153=0,0,MIN($I$153,$I$154,$I$155,SUM(D156:H156)))</f>
        <v>0</v>
      </c>
      <c r="J156" s="32"/>
    </row>
    <row r="157" spans="1:11" s="90" customFormat="1" ht="9.75" customHeight="1" thickBot="1">
      <c r="A157" s="88"/>
      <c r="B157" s="89"/>
      <c r="C157" s="89"/>
      <c r="D157" s="88"/>
      <c r="E157" s="88"/>
      <c r="F157" s="88"/>
      <c r="G157" s="88"/>
      <c r="H157" s="88"/>
      <c r="J157" s="32"/>
      <c r="K157" s="39"/>
    </row>
    <row r="158" spans="1:11" ht="22.5" customHeight="1" thickBot="1">
      <c r="A158" s="540" t="s">
        <v>608</v>
      </c>
      <c r="B158" s="541"/>
      <c r="C158" s="541"/>
      <c r="D158" s="541"/>
      <c r="E158" s="541"/>
      <c r="F158" s="541"/>
      <c r="G158" s="541"/>
      <c r="H158" s="541"/>
      <c r="I158" s="542"/>
      <c r="J158" s="32"/>
      <c r="K158" s="39"/>
    </row>
    <row r="159" spans="1:12" s="71" customFormat="1" ht="16.5" customHeight="1" thickBot="1">
      <c r="A159" s="81"/>
      <c r="B159" s="81"/>
      <c r="C159" s="81"/>
      <c r="D159" s="81"/>
      <c r="E159" s="81"/>
      <c r="F159" s="81"/>
      <c r="G159" s="81"/>
      <c r="H159" s="81"/>
      <c r="I159" s="78" t="s">
        <v>58</v>
      </c>
      <c r="J159" s="32"/>
      <c r="K159" s="39"/>
      <c r="L159" s="70"/>
    </row>
    <row r="160" spans="1:11" ht="32.25" customHeight="1" thickBot="1">
      <c r="A160" s="664" t="s">
        <v>47</v>
      </c>
      <c r="B160" s="665"/>
      <c r="C160" s="665"/>
      <c r="D160" s="665"/>
      <c r="E160" s="665"/>
      <c r="F160" s="665"/>
      <c r="G160" s="665"/>
      <c r="H160" s="666"/>
      <c r="I160" s="77" t="s">
        <v>115</v>
      </c>
      <c r="J160" s="32"/>
      <c r="K160" s="39"/>
    </row>
    <row r="161" spans="1:12" ht="32.25" customHeight="1">
      <c r="A161" s="619" t="s">
        <v>60</v>
      </c>
      <c r="B161" s="620"/>
      <c r="C161" s="621"/>
      <c r="D161" s="507" t="s">
        <v>431</v>
      </c>
      <c r="E161" s="508"/>
      <c r="F161" s="508"/>
      <c r="G161" s="508"/>
      <c r="H161" s="508"/>
      <c r="I161" s="571" t="s">
        <v>63</v>
      </c>
      <c r="J161" s="2"/>
      <c r="K161" s="39"/>
      <c r="L161" s="3"/>
    </row>
    <row r="162" spans="1:12" ht="27.75" customHeight="1">
      <c r="A162" s="622"/>
      <c r="B162" s="623"/>
      <c r="C162" s="624"/>
      <c r="D162" s="371" t="str">
        <f>+D148</f>
        <v>20__</v>
      </c>
      <c r="E162" s="371" t="str">
        <f>+E148</f>
        <v>20__</v>
      </c>
      <c r="F162" s="371" t="str">
        <f>+F148</f>
        <v>20__</v>
      </c>
      <c r="G162" s="371" t="str">
        <f>+G148</f>
        <v>20__</v>
      </c>
      <c r="H162" s="371" t="str">
        <f>+H148</f>
        <v>20__</v>
      </c>
      <c r="I162" s="572"/>
      <c r="J162" s="2"/>
      <c r="K162" s="2"/>
      <c r="L162" s="3"/>
    </row>
    <row r="163" spans="1:12" ht="84" customHeight="1">
      <c r="A163" s="654" t="s">
        <v>432</v>
      </c>
      <c r="B163" s="463"/>
      <c r="C163" s="463"/>
      <c r="D163" s="92"/>
      <c r="E163" s="92"/>
      <c r="F163" s="92"/>
      <c r="G163" s="91"/>
      <c r="H163" s="91"/>
      <c r="I163" s="97">
        <f aca="true" t="shared" si="1" ref="I163:I168">SUM(D163:H163)</f>
        <v>0</v>
      </c>
      <c r="J163" s="2"/>
      <c r="K163" s="2"/>
      <c r="L163" s="3"/>
    </row>
    <row r="164" spans="1:12" ht="60.75" customHeight="1">
      <c r="A164" s="485" t="s">
        <v>64</v>
      </c>
      <c r="B164" s="486"/>
      <c r="C164" s="486"/>
      <c r="D164" s="92"/>
      <c r="E164" s="92"/>
      <c r="F164" s="92"/>
      <c r="G164" s="91"/>
      <c r="H164" s="91"/>
      <c r="I164" s="97">
        <f t="shared" si="1"/>
        <v>0</v>
      </c>
      <c r="J164" s="2"/>
      <c r="K164" s="2"/>
      <c r="L164" s="3"/>
    </row>
    <row r="165" spans="1:12" ht="32.25" customHeight="1">
      <c r="A165" s="485" t="s">
        <v>65</v>
      </c>
      <c r="B165" s="486"/>
      <c r="C165" s="486"/>
      <c r="D165" s="92"/>
      <c r="E165" s="92"/>
      <c r="F165" s="92"/>
      <c r="G165" s="91"/>
      <c r="H165" s="91"/>
      <c r="I165" s="97">
        <f t="shared" si="1"/>
        <v>0</v>
      </c>
      <c r="J165" s="2"/>
      <c r="K165" s="2"/>
      <c r="L165" s="3"/>
    </row>
    <row r="166" spans="1:12" ht="52.5" customHeight="1">
      <c r="A166" s="654" t="s">
        <v>433</v>
      </c>
      <c r="B166" s="463"/>
      <c r="C166" s="463"/>
      <c r="D166" s="92"/>
      <c r="E166" s="92"/>
      <c r="F166" s="92"/>
      <c r="G166" s="91"/>
      <c r="H166" s="91"/>
      <c r="I166" s="97">
        <f t="shared" si="1"/>
        <v>0</v>
      </c>
      <c r="J166" s="2"/>
      <c r="K166" s="2"/>
      <c r="L166" s="3"/>
    </row>
    <row r="167" spans="1:11" s="40" customFormat="1" ht="22.5" customHeight="1" thickBot="1">
      <c r="A167" s="599" t="s">
        <v>5</v>
      </c>
      <c r="B167" s="600"/>
      <c r="C167" s="601"/>
      <c r="D167" s="243">
        <f>SUM(D163:D166)</f>
        <v>0</v>
      </c>
      <c r="E167" s="243">
        <f>SUM(E163:E166)</f>
        <v>0</v>
      </c>
      <c r="F167" s="243">
        <f>SUM(F163:F166)</f>
        <v>0</v>
      </c>
      <c r="G167" s="243">
        <f>SUM(G163:G166)</f>
        <v>0</v>
      </c>
      <c r="H167" s="243">
        <f>SUM(H163:H166)</f>
        <v>0</v>
      </c>
      <c r="I167" s="351">
        <f t="shared" si="1"/>
        <v>0</v>
      </c>
      <c r="J167" s="39"/>
      <c r="K167" s="39"/>
    </row>
    <row r="168" spans="1:10" s="39" customFormat="1" ht="40.5" customHeight="1">
      <c r="A168" s="697" t="s">
        <v>66</v>
      </c>
      <c r="B168" s="698"/>
      <c r="C168" s="698"/>
      <c r="D168" s="352">
        <f>IF($I$160="Непр.",0,$D$121*1/3)</f>
        <v>0</v>
      </c>
      <c r="E168" s="352">
        <f>IF($I$160="Непр.",0,$E$121*1/3)</f>
        <v>0</v>
      </c>
      <c r="F168" s="352">
        <f>IF($I$160="Непр.",0,$F$121*1/3)</f>
        <v>0</v>
      </c>
      <c r="G168" s="352">
        <f>IF($I$160="Непр.",0,$G$121*1/3)</f>
        <v>0</v>
      </c>
      <c r="H168" s="352">
        <f>IF($I$160="Непр.",0,$H$121*1/3)</f>
        <v>0</v>
      </c>
      <c r="I168" s="353">
        <f t="shared" si="1"/>
        <v>0</v>
      </c>
      <c r="J168" s="201"/>
    </row>
    <row r="169" spans="1:9" s="39" customFormat="1" ht="66" customHeight="1">
      <c r="A169" s="487" t="s">
        <v>274</v>
      </c>
      <c r="B169" s="488"/>
      <c r="C169" s="488"/>
      <c r="D169" s="328">
        <f aca="true" t="shared" si="2" ref="D169:I169">+IF(D167=0,0,MIN(D168,D167))</f>
        <v>0</v>
      </c>
      <c r="E169" s="328">
        <f t="shared" si="2"/>
        <v>0</v>
      </c>
      <c r="F169" s="328">
        <f t="shared" si="2"/>
        <v>0</v>
      </c>
      <c r="G169" s="328">
        <f t="shared" si="2"/>
        <v>0</v>
      </c>
      <c r="H169" s="328">
        <f t="shared" si="2"/>
        <v>0</v>
      </c>
      <c r="I169" s="354">
        <f t="shared" si="2"/>
        <v>0</v>
      </c>
    </row>
    <row r="170" spans="1:9" s="39" customFormat="1" ht="66" customHeight="1">
      <c r="A170" s="487" t="s">
        <v>450</v>
      </c>
      <c r="B170" s="488"/>
      <c r="C170" s="488"/>
      <c r="D170" s="328">
        <f>$D$118*0.5%</f>
        <v>0</v>
      </c>
      <c r="E170" s="328">
        <f>$E$118*0.5%</f>
        <v>0</v>
      </c>
      <c r="F170" s="328">
        <f>$F$118*0.5%</f>
        <v>0</v>
      </c>
      <c r="G170" s="328">
        <f>$G$118*0.5%</f>
        <v>0</v>
      </c>
      <c r="H170" s="328">
        <f>$H$118*0.5%</f>
        <v>0</v>
      </c>
      <c r="I170" s="354">
        <f>SUM(D170:H170)</f>
        <v>0</v>
      </c>
    </row>
    <row r="171" spans="1:9" s="39" customFormat="1" ht="66" customHeight="1">
      <c r="A171" s="487" t="s">
        <v>375</v>
      </c>
      <c r="B171" s="488"/>
      <c r="C171" s="488"/>
      <c r="D171" s="328">
        <f aca="true" t="shared" si="3" ref="D171:I171">(D163*100%)+(SUM(D164:D166)*60%)</f>
        <v>0</v>
      </c>
      <c r="E171" s="328">
        <f t="shared" si="3"/>
        <v>0</v>
      </c>
      <c r="F171" s="328">
        <f t="shared" si="3"/>
        <v>0</v>
      </c>
      <c r="G171" s="328">
        <f t="shared" si="3"/>
        <v>0</v>
      </c>
      <c r="H171" s="328">
        <f t="shared" si="3"/>
        <v>0</v>
      </c>
      <c r="I171" s="354">
        <f t="shared" si="3"/>
        <v>0</v>
      </c>
    </row>
    <row r="172" spans="1:9" s="39" customFormat="1" ht="66" customHeight="1" thickBot="1">
      <c r="A172" s="543" t="s">
        <v>374</v>
      </c>
      <c r="B172" s="544"/>
      <c r="C172" s="544"/>
      <c r="D172" s="355">
        <f aca="true" t="shared" si="4" ref="D172:I172">MIN(D170,D171)</f>
        <v>0</v>
      </c>
      <c r="E172" s="355">
        <f t="shared" si="4"/>
        <v>0</v>
      </c>
      <c r="F172" s="355">
        <f t="shared" si="4"/>
        <v>0</v>
      </c>
      <c r="G172" s="355">
        <f t="shared" si="4"/>
        <v>0</v>
      </c>
      <c r="H172" s="355">
        <f t="shared" si="4"/>
        <v>0</v>
      </c>
      <c r="I172" s="356">
        <f t="shared" si="4"/>
        <v>0</v>
      </c>
    </row>
    <row r="173" spans="1:9" s="201" customFormat="1" ht="15.75">
      <c r="A173" s="373"/>
      <c r="B173" s="373"/>
      <c r="C173" s="373"/>
      <c r="D173" s="391"/>
      <c r="E173" s="391"/>
      <c r="F173" s="391"/>
      <c r="G173" s="391"/>
      <c r="H173" s="391"/>
      <c r="I173" s="391"/>
    </row>
    <row r="174" spans="1:10" s="201" customFormat="1" ht="12" customHeight="1">
      <c r="A174" s="392"/>
      <c r="B174" s="392"/>
      <c r="C174" s="392"/>
      <c r="D174" s="393"/>
      <c r="E174" s="393"/>
      <c r="F174" s="393"/>
      <c r="G174" s="393"/>
      <c r="H174" s="393"/>
      <c r="J174" s="394"/>
    </row>
    <row r="175" spans="1:10" s="201" customFormat="1" ht="12" customHeight="1" thickBot="1">
      <c r="A175" s="392"/>
      <c r="B175" s="392"/>
      <c r="C175" s="392"/>
      <c r="D175" s="393"/>
      <c r="E175" s="393"/>
      <c r="F175" s="393"/>
      <c r="G175" s="393"/>
      <c r="H175" s="393"/>
      <c r="J175" s="394"/>
    </row>
    <row r="176" spans="1:11" ht="144.75" customHeight="1" thickBot="1">
      <c r="A176" s="540" t="s">
        <v>609</v>
      </c>
      <c r="B176" s="541"/>
      <c r="C176" s="541"/>
      <c r="D176" s="541"/>
      <c r="E176" s="541"/>
      <c r="F176" s="541"/>
      <c r="G176" s="541"/>
      <c r="H176" s="541"/>
      <c r="I176" s="542"/>
      <c r="J176" s="75"/>
      <c r="K176" s="201"/>
    </row>
    <row r="177" spans="1:12" s="71" customFormat="1" ht="12.75" customHeight="1" thickBot="1">
      <c r="A177" s="425"/>
      <c r="B177" s="425"/>
      <c r="C177" s="425"/>
      <c r="D177" s="425"/>
      <c r="E177" s="425"/>
      <c r="F177" s="425"/>
      <c r="G177" s="425"/>
      <c r="H177" s="425"/>
      <c r="I177" s="426" t="s">
        <v>58</v>
      </c>
      <c r="J177" s="75"/>
      <c r="K177" s="201"/>
      <c r="L177" s="70"/>
    </row>
    <row r="178" spans="1:11" ht="42" customHeight="1" thickBot="1">
      <c r="A178" s="643" t="s">
        <v>610</v>
      </c>
      <c r="B178" s="644"/>
      <c r="C178" s="644"/>
      <c r="D178" s="644"/>
      <c r="E178" s="644"/>
      <c r="F178" s="644"/>
      <c r="G178" s="644"/>
      <c r="H178" s="645"/>
      <c r="I178" s="329" t="s">
        <v>115</v>
      </c>
      <c r="J178" s="32"/>
      <c r="K178" s="201"/>
    </row>
    <row r="179" spans="1:11" ht="37.5" customHeight="1" thickBot="1">
      <c r="A179" s="639" t="s">
        <v>261</v>
      </c>
      <c r="B179" s="640"/>
      <c r="C179" s="640"/>
      <c r="D179" s="640"/>
      <c r="E179" s="640"/>
      <c r="F179" s="640"/>
      <c r="G179" s="640"/>
      <c r="H179" s="641"/>
      <c r="I179" s="329" t="s">
        <v>45</v>
      </c>
      <c r="J179" s="32"/>
      <c r="K179" s="201"/>
    </row>
    <row r="180" spans="1:11" ht="85.5" customHeight="1" thickBot="1">
      <c r="A180" s="643" t="s">
        <v>611</v>
      </c>
      <c r="B180" s="644"/>
      <c r="C180" s="644"/>
      <c r="D180" s="644"/>
      <c r="E180" s="644"/>
      <c r="F180" s="644"/>
      <c r="G180" s="644"/>
      <c r="H180" s="645"/>
      <c r="I180" s="329" t="s">
        <v>115</v>
      </c>
      <c r="J180" s="32"/>
      <c r="K180" s="7"/>
    </row>
    <row r="181" spans="1:11" ht="23.25" customHeight="1" thickBot="1">
      <c r="A181" s="743" t="s">
        <v>451</v>
      </c>
      <c r="B181" s="744"/>
      <c r="C181" s="744"/>
      <c r="D181" s="744"/>
      <c r="E181" s="744"/>
      <c r="F181" s="744"/>
      <c r="G181" s="744"/>
      <c r="H181" s="744"/>
      <c r="I181" s="745"/>
      <c r="J181" s="32"/>
      <c r="K181" s="7"/>
    </row>
    <row r="182" spans="1:12" ht="32.25" customHeight="1">
      <c r="A182" s="619" t="s">
        <v>46</v>
      </c>
      <c r="B182" s="620"/>
      <c r="C182" s="621"/>
      <c r="D182" s="614" t="s">
        <v>61</v>
      </c>
      <c r="E182" s="615"/>
      <c r="F182" s="615"/>
      <c r="G182" s="615"/>
      <c r="H182" s="615"/>
      <c r="I182" s="571" t="s">
        <v>63</v>
      </c>
      <c r="J182" s="675" t="s">
        <v>378</v>
      </c>
      <c r="K182" s="2"/>
      <c r="L182" s="3"/>
    </row>
    <row r="183" spans="1:12" ht="45.75" customHeight="1">
      <c r="A183" s="622"/>
      <c r="B183" s="623"/>
      <c r="C183" s="624"/>
      <c r="D183" s="371" t="str">
        <f>+D162</f>
        <v>20__</v>
      </c>
      <c r="E183" s="371" t="str">
        <f>+E162</f>
        <v>20__</v>
      </c>
      <c r="F183" s="371" t="str">
        <f>+F162</f>
        <v>20__</v>
      </c>
      <c r="G183" s="371" t="str">
        <f>+G162</f>
        <v>20__</v>
      </c>
      <c r="H183" s="371" t="str">
        <f>+H162</f>
        <v>20__</v>
      </c>
      <c r="I183" s="572"/>
      <c r="J183" s="676"/>
      <c r="K183" s="2"/>
      <c r="L183" s="3"/>
    </row>
    <row r="184" spans="1:12" ht="18" customHeight="1">
      <c r="A184" s="485"/>
      <c r="B184" s="486"/>
      <c r="C184" s="486"/>
      <c r="D184" s="92"/>
      <c r="E184" s="92"/>
      <c r="F184" s="92"/>
      <c r="G184" s="91"/>
      <c r="H184" s="93"/>
      <c r="I184" s="97">
        <f aca="true" t="shared" si="5" ref="I184:I189">SUM(D184:H184)</f>
        <v>0</v>
      </c>
      <c r="J184" s="357"/>
      <c r="K184" s="2"/>
      <c r="L184" s="3"/>
    </row>
    <row r="185" spans="1:12" ht="18" customHeight="1">
      <c r="A185" s="485"/>
      <c r="B185" s="486"/>
      <c r="C185" s="486"/>
      <c r="D185" s="92"/>
      <c r="E185" s="92"/>
      <c r="F185" s="92"/>
      <c r="G185" s="91"/>
      <c r="H185" s="93"/>
      <c r="I185" s="97">
        <f t="shared" si="5"/>
        <v>0</v>
      </c>
      <c r="J185" s="357"/>
      <c r="K185" s="2"/>
      <c r="L185" s="3"/>
    </row>
    <row r="186" spans="1:12" ht="18" customHeight="1">
      <c r="A186" s="485"/>
      <c r="B186" s="486"/>
      <c r="C186" s="486"/>
      <c r="D186" s="92"/>
      <c r="E186" s="92"/>
      <c r="F186" s="92"/>
      <c r="G186" s="91"/>
      <c r="H186" s="93"/>
      <c r="I186" s="97">
        <f t="shared" si="5"/>
        <v>0</v>
      </c>
      <c r="J186" s="357"/>
      <c r="K186" s="2"/>
      <c r="L186" s="3"/>
    </row>
    <row r="187" spans="1:12" ht="18" customHeight="1">
      <c r="A187" s="485"/>
      <c r="B187" s="486"/>
      <c r="C187" s="486"/>
      <c r="D187" s="92"/>
      <c r="E187" s="92"/>
      <c r="F187" s="92"/>
      <c r="G187" s="91"/>
      <c r="H187" s="93"/>
      <c r="I187" s="97">
        <f t="shared" si="5"/>
        <v>0</v>
      </c>
      <c r="J187" s="357"/>
      <c r="K187" s="2"/>
      <c r="L187" s="3"/>
    </row>
    <row r="188" spans="1:12" ht="18" customHeight="1">
      <c r="A188" s="485"/>
      <c r="B188" s="486"/>
      <c r="C188" s="486"/>
      <c r="D188" s="92"/>
      <c r="E188" s="92"/>
      <c r="F188" s="92"/>
      <c r="G188" s="91"/>
      <c r="H188" s="93"/>
      <c r="I188" s="97">
        <f t="shared" si="5"/>
        <v>0</v>
      </c>
      <c r="J188" s="357"/>
      <c r="K188" s="2"/>
      <c r="L188" s="3"/>
    </row>
    <row r="189" spans="1:12" ht="18" customHeight="1">
      <c r="A189" s="485"/>
      <c r="B189" s="486"/>
      <c r="C189" s="486"/>
      <c r="D189" s="92"/>
      <c r="E189" s="92"/>
      <c r="F189" s="92"/>
      <c r="G189" s="91"/>
      <c r="H189" s="93"/>
      <c r="I189" s="97">
        <f t="shared" si="5"/>
        <v>0</v>
      </c>
      <c r="J189" s="357"/>
      <c r="K189" s="2"/>
      <c r="L189" s="3"/>
    </row>
    <row r="190" spans="1:11" s="40" customFormat="1" ht="22.5" customHeight="1" thickBot="1">
      <c r="A190" s="699" t="s">
        <v>5</v>
      </c>
      <c r="B190" s="700"/>
      <c r="C190" s="701"/>
      <c r="D190" s="243">
        <f aca="true" t="shared" si="6" ref="D190:I190">SUM(D184:D189)</f>
        <v>0</v>
      </c>
      <c r="E190" s="243">
        <f t="shared" si="6"/>
        <v>0</v>
      </c>
      <c r="F190" s="243">
        <f t="shared" si="6"/>
        <v>0</v>
      </c>
      <c r="G190" s="243">
        <f t="shared" si="6"/>
        <v>0</v>
      </c>
      <c r="H190" s="244">
        <f t="shared" si="6"/>
        <v>0</v>
      </c>
      <c r="I190" s="98">
        <f t="shared" si="6"/>
        <v>0</v>
      </c>
      <c r="J190" s="247"/>
      <c r="K190" s="39"/>
    </row>
    <row r="191" spans="1:11" s="40" customFormat="1" ht="48.75" customHeight="1" thickBot="1">
      <c r="A191" s="489" t="s">
        <v>376</v>
      </c>
      <c r="B191" s="490"/>
      <c r="C191" s="491"/>
      <c r="D191" s="245">
        <f aca="true" t="shared" si="7" ref="D191:I191">IF(AND($I$178="ДА",COUNT(D184:D189)&gt;=2),D190,0)</f>
        <v>0</v>
      </c>
      <c r="E191" s="245">
        <f t="shared" si="7"/>
        <v>0</v>
      </c>
      <c r="F191" s="245">
        <f t="shared" si="7"/>
        <v>0</v>
      </c>
      <c r="G191" s="245">
        <f t="shared" si="7"/>
        <v>0</v>
      </c>
      <c r="H191" s="245">
        <f t="shared" si="7"/>
        <v>0</v>
      </c>
      <c r="I191" s="245">
        <f t="shared" si="7"/>
        <v>0</v>
      </c>
      <c r="J191" s="70"/>
      <c r="K191" s="39"/>
    </row>
    <row r="192" spans="1:9" s="39" customFormat="1" ht="60.75" customHeight="1" thickBot="1">
      <c r="A192" s="489" t="s">
        <v>435</v>
      </c>
      <c r="B192" s="490"/>
      <c r="C192" s="646"/>
      <c r="D192" s="246"/>
      <c r="E192" s="246"/>
      <c r="F192" s="246"/>
      <c r="G192" s="246"/>
      <c r="H192" s="246"/>
      <c r="I192" s="180">
        <f>IF($I$179="ДА",SUM($D$121:$H$121)*10%,0)</f>
        <v>0</v>
      </c>
    </row>
    <row r="193" spans="1:9" s="39" customFormat="1" ht="48" customHeight="1" thickBot="1">
      <c r="A193" s="489" t="s">
        <v>452</v>
      </c>
      <c r="B193" s="490"/>
      <c r="C193" s="646"/>
      <c r="D193" s="246"/>
      <c r="E193" s="246"/>
      <c r="F193" s="246"/>
      <c r="G193" s="246"/>
      <c r="H193" s="246"/>
      <c r="I193" s="180">
        <f>IF($I$179="ДА",SUM($D$121:$H$121)*30%,0)</f>
        <v>0</v>
      </c>
    </row>
    <row r="194" spans="1:9" s="39" customFormat="1" ht="76.5" customHeight="1" thickBot="1">
      <c r="A194" s="489" t="s">
        <v>377</v>
      </c>
      <c r="B194" s="490"/>
      <c r="C194" s="646"/>
      <c r="D194" s="358"/>
      <c r="E194" s="358"/>
      <c r="F194" s="358"/>
      <c r="G194" s="358"/>
      <c r="H194" s="358"/>
      <c r="I194" s="98">
        <f>IF(AND(I179="ДА",I190&gt;I192),MIN(I190,I193),0)</f>
        <v>0</v>
      </c>
    </row>
    <row r="195" spans="1:10" s="90" customFormat="1" ht="46.5" customHeight="1">
      <c r="A195" s="695" t="s">
        <v>612</v>
      </c>
      <c r="B195" s="695"/>
      <c r="C195" s="695"/>
      <c r="D195" s="695"/>
      <c r="E195" s="695"/>
      <c r="F195" s="695"/>
      <c r="G195" s="695"/>
      <c r="H195" s="695"/>
      <c r="I195" s="695"/>
      <c r="J195" s="695"/>
    </row>
    <row r="196" spans="1:11" s="40" customFormat="1" ht="70.5" customHeight="1">
      <c r="A196" s="695"/>
      <c r="B196" s="695"/>
      <c r="C196" s="695"/>
      <c r="D196" s="695"/>
      <c r="E196" s="695"/>
      <c r="F196" s="695"/>
      <c r="G196" s="695"/>
      <c r="H196" s="695"/>
      <c r="I196" s="695"/>
      <c r="J196" s="695"/>
      <c r="K196" s="39"/>
    </row>
    <row r="197" spans="1:11" s="40" customFormat="1" ht="70.5" customHeight="1" thickBot="1">
      <c r="A197" s="708"/>
      <c r="B197" s="708"/>
      <c r="C197" s="708"/>
      <c r="D197" s="708"/>
      <c r="E197" s="708"/>
      <c r="F197" s="708"/>
      <c r="G197" s="708"/>
      <c r="H197" s="708"/>
      <c r="I197" s="708"/>
      <c r="J197" s="708"/>
      <c r="K197" s="39"/>
    </row>
    <row r="198" spans="1:11" s="40" customFormat="1" ht="91.5" customHeight="1">
      <c r="A198" s="705" t="s">
        <v>613</v>
      </c>
      <c r="B198" s="706"/>
      <c r="C198" s="706"/>
      <c r="D198" s="706"/>
      <c r="E198" s="706"/>
      <c r="F198" s="706"/>
      <c r="G198" s="706"/>
      <c r="H198" s="706"/>
      <c r="I198" s="706"/>
      <c r="J198" s="707"/>
      <c r="K198" s="39"/>
    </row>
    <row r="199" spans="1:11" ht="33.75" customHeight="1">
      <c r="A199" s="440" t="s">
        <v>584</v>
      </c>
      <c r="B199" s="709"/>
      <c r="C199" s="709"/>
      <c r="D199" s="709"/>
      <c r="E199" s="709"/>
      <c r="F199" s="709"/>
      <c r="G199" s="709"/>
      <c r="H199" s="709"/>
      <c r="I199" s="709"/>
      <c r="J199" s="709"/>
      <c r="K199" s="39"/>
    </row>
    <row r="200" spans="1:11" ht="96" customHeight="1">
      <c r="A200" s="34"/>
      <c r="B200" s="647" t="s">
        <v>614</v>
      </c>
      <c r="C200" s="647"/>
      <c r="D200" s="647"/>
      <c r="E200" s="647"/>
      <c r="F200" s="647"/>
      <c r="G200" s="647"/>
      <c r="H200" s="647"/>
      <c r="I200" s="647"/>
      <c r="J200" s="648"/>
      <c r="K200" s="39"/>
    </row>
    <row r="201" spans="1:11" ht="42.75" customHeight="1">
      <c r="A201" s="223"/>
      <c r="B201" s="463" t="s">
        <v>260</v>
      </c>
      <c r="C201" s="463"/>
      <c r="D201" s="463"/>
      <c r="E201" s="463"/>
      <c r="F201" s="463"/>
      <c r="G201" s="463"/>
      <c r="H201" s="463"/>
      <c r="I201" s="463"/>
      <c r="J201" s="463"/>
      <c r="K201" s="7"/>
    </row>
    <row r="202" spans="1:11" s="40" customFormat="1" ht="22.5" customHeight="1" thickBot="1">
      <c r="A202" s="66"/>
      <c r="B202" s="66"/>
      <c r="C202" s="66"/>
      <c r="D202" s="80"/>
      <c r="E202" s="80"/>
      <c r="F202" s="80"/>
      <c r="G202" s="80"/>
      <c r="H202" s="80"/>
      <c r="I202" s="39"/>
      <c r="J202" s="2"/>
      <c r="K202" s="7"/>
    </row>
    <row r="203" spans="1:11" ht="19.5" customHeight="1" thickBot="1">
      <c r="A203" s="702" t="s">
        <v>107</v>
      </c>
      <c r="B203" s="703"/>
      <c r="C203" s="703"/>
      <c r="D203" s="703"/>
      <c r="E203" s="703"/>
      <c r="F203" s="703"/>
      <c r="G203" s="703"/>
      <c r="H203" s="703"/>
      <c r="I203" s="703"/>
      <c r="J203" s="704"/>
      <c r="K203" s="7"/>
    </row>
    <row r="204" spans="1:12" s="71" customFormat="1" ht="13.5" customHeight="1" thickBot="1">
      <c r="A204" s="69"/>
      <c r="B204" s="69"/>
      <c r="C204" s="69"/>
      <c r="D204" s="69"/>
      <c r="E204" s="69"/>
      <c r="F204" s="69"/>
      <c r="G204" s="69"/>
      <c r="H204" s="533" t="s">
        <v>58</v>
      </c>
      <c r="I204" s="534"/>
      <c r="J204" s="69"/>
      <c r="K204" s="7"/>
      <c r="L204" s="70"/>
    </row>
    <row r="205" spans="1:12" s="71" customFormat="1" ht="33.75" customHeight="1" thickBot="1">
      <c r="A205" s="639" t="s">
        <v>436</v>
      </c>
      <c r="B205" s="640"/>
      <c r="C205" s="640"/>
      <c r="D205" s="640"/>
      <c r="E205" s="640"/>
      <c r="F205" s="640"/>
      <c r="G205" s="640"/>
      <c r="H205" s="641"/>
      <c r="I205" s="331"/>
      <c r="J205" s="330"/>
      <c r="K205" s="7"/>
      <c r="L205" s="70"/>
    </row>
    <row r="206" spans="1:12" s="71" customFormat="1" ht="21.75" customHeight="1">
      <c r="A206" s="642" t="s">
        <v>55</v>
      </c>
      <c r="B206" s="642"/>
      <c r="C206" s="642"/>
      <c r="D206" s="642"/>
      <c r="E206" s="642"/>
      <c r="F206" s="642"/>
      <c r="G206" s="75"/>
      <c r="H206" s="533" t="s">
        <v>58</v>
      </c>
      <c r="I206" s="534"/>
      <c r="J206" s="72"/>
      <c r="K206" s="7"/>
      <c r="L206" s="70"/>
    </row>
    <row r="207" spans="1:12" s="71" customFormat="1" ht="32.25" customHeight="1">
      <c r="A207" s="532" t="s">
        <v>56</v>
      </c>
      <c r="B207" s="532"/>
      <c r="C207" s="532"/>
      <c r="D207" s="532"/>
      <c r="E207" s="532"/>
      <c r="F207" s="532"/>
      <c r="G207" s="532"/>
      <c r="H207" s="532"/>
      <c r="I207" s="169"/>
      <c r="J207" s="170"/>
      <c r="K207" s="7"/>
      <c r="L207" s="70"/>
    </row>
    <row r="208" spans="1:12" s="71" customFormat="1" ht="30" customHeight="1">
      <c r="A208" s="532" t="s">
        <v>57</v>
      </c>
      <c r="B208" s="532"/>
      <c r="C208" s="532"/>
      <c r="D208" s="532"/>
      <c r="E208" s="532"/>
      <c r="F208" s="532"/>
      <c r="G208" s="532"/>
      <c r="H208" s="532"/>
      <c r="I208" s="73"/>
      <c r="J208" s="69"/>
      <c r="K208" s="7"/>
      <c r="L208" s="70"/>
    </row>
    <row r="209" spans="1:12" s="71" customFormat="1" ht="31.5" customHeight="1">
      <c r="A209" s="532" t="s">
        <v>54</v>
      </c>
      <c r="B209" s="532"/>
      <c r="C209" s="532"/>
      <c r="D209" s="532"/>
      <c r="E209" s="532"/>
      <c r="F209" s="532"/>
      <c r="G209" s="532"/>
      <c r="H209" s="532"/>
      <c r="I209" s="73"/>
      <c r="J209" s="69"/>
      <c r="K209" s="7"/>
      <c r="L209" s="70"/>
    </row>
    <row r="210" spans="1:12" s="71" customFormat="1" ht="36" customHeight="1">
      <c r="A210" s="535" t="s">
        <v>51</v>
      </c>
      <c r="B210" s="536"/>
      <c r="C210" s="536"/>
      <c r="D210" s="536"/>
      <c r="E210" s="536"/>
      <c r="F210" s="536"/>
      <c r="G210" s="536"/>
      <c r="H210" s="537"/>
      <c r="I210" s="73"/>
      <c r="J210" s="69"/>
      <c r="K210" s="7"/>
      <c r="L210" s="70"/>
    </row>
    <row r="211" spans="1:12" s="71" customFormat="1" ht="24.75" customHeight="1">
      <c r="A211" s="532" t="s">
        <v>52</v>
      </c>
      <c r="B211" s="532"/>
      <c r="C211" s="532"/>
      <c r="D211" s="532"/>
      <c r="E211" s="532"/>
      <c r="F211" s="532"/>
      <c r="G211" s="532"/>
      <c r="H211" s="532"/>
      <c r="I211" s="73"/>
      <c r="J211" s="69"/>
      <c r="K211" s="7"/>
      <c r="L211" s="70"/>
    </row>
    <row r="212" spans="1:11" ht="33.75" customHeight="1">
      <c r="A212" s="532" t="s">
        <v>53</v>
      </c>
      <c r="B212" s="532"/>
      <c r="C212" s="532"/>
      <c r="D212" s="532"/>
      <c r="E212" s="532"/>
      <c r="F212" s="532"/>
      <c r="G212" s="532"/>
      <c r="H212" s="532"/>
      <c r="I212" s="74"/>
      <c r="J212" s="36"/>
      <c r="K212" s="7"/>
    </row>
    <row r="213" spans="1:11" ht="12" customHeight="1" thickBot="1">
      <c r="A213" s="36"/>
      <c r="B213" s="36"/>
      <c r="C213" s="36"/>
      <c r="D213" s="36"/>
      <c r="E213" s="36"/>
      <c r="F213" s="36"/>
      <c r="G213" s="36"/>
      <c r="I213" s="78" t="s">
        <v>58</v>
      </c>
      <c r="J213" s="36"/>
      <c r="K213" s="7"/>
    </row>
    <row r="214" spans="1:11" ht="81" customHeight="1">
      <c r="A214" s="505" t="s">
        <v>437</v>
      </c>
      <c r="B214" s="506"/>
      <c r="C214" s="506"/>
      <c r="D214" s="506"/>
      <c r="E214" s="506"/>
      <c r="F214" s="506"/>
      <c r="G214" s="506"/>
      <c r="H214" s="506"/>
      <c r="I214" s="360"/>
      <c r="J214" s="36"/>
      <c r="K214" s="7"/>
    </row>
    <row r="215" spans="1:11" ht="42.75" customHeight="1">
      <c r="A215" s="492" t="s">
        <v>59</v>
      </c>
      <c r="B215" s="492"/>
      <c r="C215" s="492"/>
      <c r="D215" s="492"/>
      <c r="E215" s="492"/>
      <c r="F215" s="492"/>
      <c r="G215" s="492"/>
      <c r="H215" s="492"/>
      <c r="I215" s="492"/>
      <c r="J215" s="359"/>
      <c r="K215" s="7"/>
    </row>
    <row r="216" spans="1:11" ht="33" customHeight="1" thickBot="1">
      <c r="A216" s="526" t="s">
        <v>381</v>
      </c>
      <c r="B216" s="527"/>
      <c r="C216" s="527"/>
      <c r="D216" s="527"/>
      <c r="E216" s="527"/>
      <c r="F216" s="527"/>
      <c r="G216" s="527"/>
      <c r="H216" s="528"/>
      <c r="I216" s="361"/>
      <c r="J216" s="253"/>
      <c r="K216" s="7"/>
    </row>
    <row r="217" spans="1:11" ht="33.75" customHeight="1" thickBot="1">
      <c r="A217" s="529" t="s">
        <v>382</v>
      </c>
      <c r="B217" s="530"/>
      <c r="C217" s="530"/>
      <c r="D217" s="530"/>
      <c r="E217" s="530"/>
      <c r="F217" s="530"/>
      <c r="G217" s="530"/>
      <c r="H217" s="531"/>
      <c r="I217" s="254"/>
      <c r="J217" s="253"/>
      <c r="K217" s="7"/>
    </row>
    <row r="218" spans="1:11" ht="31.5" customHeight="1" thickBot="1">
      <c r="A218" s="529" t="s">
        <v>383</v>
      </c>
      <c r="B218" s="530"/>
      <c r="C218" s="530"/>
      <c r="D218" s="530"/>
      <c r="E218" s="530"/>
      <c r="F218" s="530"/>
      <c r="G218" s="530"/>
      <c r="H218" s="531"/>
      <c r="I218" s="254"/>
      <c r="J218" s="253"/>
      <c r="K218" s="7"/>
    </row>
    <row r="219" spans="1:11" ht="35.25" customHeight="1" thickBot="1">
      <c r="A219" s="529" t="s">
        <v>384</v>
      </c>
      <c r="B219" s="530"/>
      <c r="C219" s="530"/>
      <c r="D219" s="530"/>
      <c r="E219" s="530"/>
      <c r="F219" s="530"/>
      <c r="G219" s="530"/>
      <c r="H219" s="531"/>
      <c r="I219" s="254"/>
      <c r="J219" s="253"/>
      <c r="K219" s="7"/>
    </row>
    <row r="220" spans="1:11" ht="36" customHeight="1" thickBot="1">
      <c r="A220" s="529" t="s">
        <v>385</v>
      </c>
      <c r="B220" s="530"/>
      <c r="C220" s="530"/>
      <c r="D220" s="530"/>
      <c r="E220" s="530"/>
      <c r="F220" s="530"/>
      <c r="G220" s="530"/>
      <c r="H220" s="531"/>
      <c r="I220" s="254"/>
      <c r="J220" s="253"/>
      <c r="K220" s="7"/>
    </row>
    <row r="221" spans="1:11" ht="16.5" thickBot="1">
      <c r="A221" s="255"/>
      <c r="B221" s="256"/>
      <c r="C221" s="256"/>
      <c r="D221" s="256"/>
      <c r="E221" s="256"/>
      <c r="F221" s="256"/>
      <c r="G221" s="256"/>
      <c r="H221" s="256"/>
      <c r="I221" s="253"/>
      <c r="J221" s="253"/>
      <c r="K221" s="7"/>
    </row>
    <row r="222" spans="1:11" ht="17.25" customHeight="1" thickBot="1">
      <c r="A222" s="446" t="s">
        <v>386</v>
      </c>
      <c r="B222" s="447"/>
      <c r="C222" s="447"/>
      <c r="D222" s="447"/>
      <c r="E222" s="447"/>
      <c r="F222" s="447"/>
      <c r="G222" s="447"/>
      <c r="H222" s="447"/>
      <c r="I222" s="448"/>
      <c r="J222" s="36"/>
      <c r="K222" s="7"/>
    </row>
    <row r="223" spans="1:13" ht="53.25" customHeight="1">
      <c r="A223" s="263" t="s">
        <v>40</v>
      </c>
      <c r="B223" s="454" t="s">
        <v>42</v>
      </c>
      <c r="C223" s="455"/>
      <c r="D223" s="455"/>
      <c r="E223" s="455"/>
      <c r="F223" s="445"/>
      <c r="G223" s="229" t="s">
        <v>136</v>
      </c>
      <c r="H223" s="444" t="s">
        <v>43</v>
      </c>
      <c r="I223" s="445"/>
      <c r="J223" s="182"/>
      <c r="K223" s="183"/>
      <c r="L223" s="3"/>
      <c r="M223" s="65"/>
    </row>
    <row r="224" spans="1:12" ht="121.5" customHeight="1">
      <c r="A224" s="186"/>
      <c r="B224" s="174" t="s">
        <v>123</v>
      </c>
      <c r="C224" s="174" t="s">
        <v>438</v>
      </c>
      <c r="D224" s="174" t="s">
        <v>439</v>
      </c>
      <c r="E224" s="174" t="s">
        <v>122</v>
      </c>
      <c r="F224" s="250" t="s">
        <v>121</v>
      </c>
      <c r="G224" s="398" t="s">
        <v>440</v>
      </c>
      <c r="H224" s="403" t="s">
        <v>380</v>
      </c>
      <c r="I224" s="202" t="s">
        <v>441</v>
      </c>
      <c r="J224" s="189"/>
      <c r="K224" s="70"/>
      <c r="L224" s="3"/>
    </row>
    <row r="225" spans="1:12" ht="13.5" customHeight="1" thickBot="1">
      <c r="A225" s="362">
        <v>1</v>
      </c>
      <c r="B225" s="363">
        <v>2</v>
      </c>
      <c r="C225" s="363">
        <v>3</v>
      </c>
      <c r="D225" s="363">
        <v>4</v>
      </c>
      <c r="E225" s="363">
        <v>5</v>
      </c>
      <c r="F225" s="364">
        <v>6</v>
      </c>
      <c r="G225" s="399">
        <v>7</v>
      </c>
      <c r="H225" s="362">
        <v>8</v>
      </c>
      <c r="I225" s="364">
        <v>9</v>
      </c>
      <c r="J225" s="70"/>
      <c r="K225" s="183"/>
      <c r="L225" s="3"/>
    </row>
    <row r="226" spans="1:15" s="40" customFormat="1" ht="26.25" customHeight="1" thickBot="1">
      <c r="A226" s="187" t="s">
        <v>41</v>
      </c>
      <c r="B226" s="173">
        <f>$D$118*4.1%</f>
        <v>0</v>
      </c>
      <c r="C226" s="173">
        <f>IF($E$67="ДА",$D$172,0)</f>
        <v>0</v>
      </c>
      <c r="D226" s="173">
        <f>IF($G$67="ДА",$D$172,0)</f>
        <v>0</v>
      </c>
      <c r="E226" s="102">
        <f>IF($I$205="Непр.",$D$121*50%,0)</f>
        <v>0</v>
      </c>
      <c r="F226" s="251">
        <f>IF($I$205="ДА",$D$121*60%,0)</f>
        <v>0</v>
      </c>
      <c r="G226" s="400"/>
      <c r="H226" s="404">
        <f>$D$118*10%</f>
        <v>0</v>
      </c>
      <c r="I226" s="251">
        <f>I216*80%</f>
        <v>0</v>
      </c>
      <c r="J226" s="190"/>
      <c r="K226" s="191"/>
      <c r="O226" s="175"/>
    </row>
    <row r="227" spans="1:15" ht="26.25" customHeight="1" thickBot="1">
      <c r="A227" s="451" t="s">
        <v>44</v>
      </c>
      <c r="B227" s="452"/>
      <c r="C227" s="452"/>
      <c r="D227" s="449">
        <f>MIN((B226+C226+D226),(E226+F226))</f>
        <v>0</v>
      </c>
      <c r="E227" s="453"/>
      <c r="F227" s="450"/>
      <c r="G227" s="401">
        <f>$D$121-D227-H227</f>
        <v>0</v>
      </c>
      <c r="H227" s="449">
        <f>MIN(H226,I226)</f>
        <v>0</v>
      </c>
      <c r="I227" s="450"/>
      <c r="J227" s="70"/>
      <c r="K227" s="185"/>
      <c r="L227" s="7"/>
      <c r="M227" s="2"/>
      <c r="N227" s="177"/>
      <c r="O227" s="176"/>
    </row>
    <row r="228" spans="1:15" s="40" customFormat="1" ht="26.25" customHeight="1" thickBot="1">
      <c r="A228" s="248" t="s">
        <v>68</v>
      </c>
      <c r="B228" s="249">
        <f>$E$118*4.1%</f>
        <v>0</v>
      </c>
      <c r="C228" s="173">
        <f>IF($E$67="ДА",$E$172,0)</f>
        <v>0</v>
      </c>
      <c r="D228" s="173">
        <f>IF($G$67="ДА",$E$172,0)</f>
        <v>0</v>
      </c>
      <c r="E228" s="102">
        <f>IF($I$205="Непр.",$E$121*50%,0)</f>
        <v>0</v>
      </c>
      <c r="F228" s="251">
        <f>IF($I$205="ДА",$E$121*60%,0)</f>
        <v>0</v>
      </c>
      <c r="G228" s="402"/>
      <c r="H228" s="404">
        <f>$E$118*10%</f>
        <v>0</v>
      </c>
      <c r="I228" s="251">
        <f>I217*80%</f>
        <v>0</v>
      </c>
      <c r="J228" s="90"/>
      <c r="K228" s="184"/>
      <c r="O228" s="178"/>
    </row>
    <row r="229" spans="1:15" ht="26.25" customHeight="1" thickBot="1">
      <c r="A229" s="459" t="s">
        <v>67</v>
      </c>
      <c r="B229" s="460"/>
      <c r="C229" s="460"/>
      <c r="D229" s="449">
        <f>MIN((B228+C228+D228),(E228+F228))</f>
        <v>0</v>
      </c>
      <c r="E229" s="453"/>
      <c r="F229" s="450"/>
      <c r="G229" s="401">
        <f>$E$121-D229-H229</f>
        <v>0</v>
      </c>
      <c r="H229" s="449">
        <f>MIN(H228,I228)</f>
        <v>0</v>
      </c>
      <c r="I229" s="450"/>
      <c r="J229" s="70"/>
      <c r="K229" s="188"/>
      <c r="L229" s="7"/>
      <c r="M229" s="2"/>
      <c r="O229" s="176"/>
    </row>
    <row r="230" spans="1:13" ht="26.25" customHeight="1" thickBot="1">
      <c r="A230" s="187" t="s">
        <v>69</v>
      </c>
      <c r="B230" s="249">
        <f>$F$118*4.1%</f>
        <v>0</v>
      </c>
      <c r="C230" s="173">
        <f>IF($E$67="ДА",$F$172,0)</f>
        <v>0</v>
      </c>
      <c r="D230" s="173">
        <f>IF($G$67="ДА",$F$172,0)</f>
        <v>0</v>
      </c>
      <c r="E230" s="102">
        <f>IF($I$205="Непр.",$F$121*50%,0)</f>
        <v>0</v>
      </c>
      <c r="F230" s="251">
        <f>IF($I$205="ДА",$F$121*60%,0)</f>
        <v>0</v>
      </c>
      <c r="G230" s="402"/>
      <c r="H230" s="404">
        <f>$F$118*10%</f>
        <v>0</v>
      </c>
      <c r="I230" s="251">
        <f>I218*80%</f>
        <v>0</v>
      </c>
      <c r="J230" s="70"/>
      <c r="K230" s="184"/>
      <c r="L230" s="7"/>
      <c r="M230" s="2"/>
    </row>
    <row r="231" spans="1:13" ht="26.25" customHeight="1" thickBot="1">
      <c r="A231" s="459" t="s">
        <v>70</v>
      </c>
      <c r="B231" s="460"/>
      <c r="C231" s="460"/>
      <c r="D231" s="449">
        <f>MIN((B230+C230+D230),(E230+F230))</f>
        <v>0</v>
      </c>
      <c r="E231" s="453"/>
      <c r="F231" s="450"/>
      <c r="G231" s="401">
        <f>$F$121-D231-H231</f>
        <v>0</v>
      </c>
      <c r="H231" s="449">
        <f>MIN(H230,I230)</f>
        <v>0</v>
      </c>
      <c r="I231" s="450"/>
      <c r="J231" s="70"/>
      <c r="K231" s="185"/>
      <c r="L231" s="7"/>
      <c r="M231" s="2"/>
    </row>
    <row r="232" spans="1:13" ht="26.25" customHeight="1" thickBot="1">
      <c r="A232" s="187" t="s">
        <v>73</v>
      </c>
      <c r="B232" s="249">
        <f>$G$118*4.1%</f>
        <v>0</v>
      </c>
      <c r="C232" s="173">
        <f>IF($E$67="ДА",$G$172,0)</f>
        <v>0</v>
      </c>
      <c r="D232" s="173">
        <f>IF($G$67="ДА",$G$172,0)</f>
        <v>0</v>
      </c>
      <c r="E232" s="102">
        <f>IF($I$205="Непр.",$G$121*50%,0)</f>
        <v>0</v>
      </c>
      <c r="F232" s="251">
        <f>IF($I$205="ДА",$G$121*60%,0)</f>
        <v>0</v>
      </c>
      <c r="G232" s="402"/>
      <c r="H232" s="404">
        <f>$G$118*10%</f>
        <v>0</v>
      </c>
      <c r="I232" s="251">
        <f>I219*80%</f>
        <v>0</v>
      </c>
      <c r="J232" s="70"/>
      <c r="K232" s="184"/>
      <c r="L232" s="7"/>
      <c r="M232" s="2"/>
    </row>
    <row r="233" spans="1:13" ht="26.25" customHeight="1" thickBot="1">
      <c r="A233" s="459" t="s">
        <v>71</v>
      </c>
      <c r="B233" s="460"/>
      <c r="C233" s="460"/>
      <c r="D233" s="449">
        <f>MIN((B232+C232+D232),(E232+F232))</f>
        <v>0</v>
      </c>
      <c r="E233" s="453"/>
      <c r="F233" s="450"/>
      <c r="G233" s="401">
        <f>$G$121-D233-H233</f>
        <v>0</v>
      </c>
      <c r="H233" s="449">
        <f>MIN(H232,I232)</f>
        <v>0</v>
      </c>
      <c r="I233" s="450"/>
      <c r="J233" s="70"/>
      <c r="K233" s="185"/>
      <c r="L233" s="7"/>
      <c r="M233" s="2"/>
    </row>
    <row r="234" spans="1:13" ht="26.25" customHeight="1" thickBot="1">
      <c r="A234" s="187" t="s">
        <v>74</v>
      </c>
      <c r="B234" s="249">
        <f>$H$118*4.1%</f>
        <v>0</v>
      </c>
      <c r="C234" s="173">
        <f>IF($E$67="ДА",$H$172,0)</f>
        <v>0</v>
      </c>
      <c r="D234" s="173">
        <f>IF($G$67="ДА",$H$172,0)</f>
        <v>0</v>
      </c>
      <c r="E234" s="102">
        <f>IF($I$205="Непр.",$H$121*50%,0)</f>
        <v>0</v>
      </c>
      <c r="F234" s="251">
        <f>IF($I$205="ДА",$H$121*60%,0)</f>
        <v>0</v>
      </c>
      <c r="G234" s="402"/>
      <c r="H234" s="404">
        <f>$H$118*10%</f>
        <v>0</v>
      </c>
      <c r="I234" s="251">
        <f>I220*80%</f>
        <v>0</v>
      </c>
      <c r="J234" s="70"/>
      <c r="K234" s="184"/>
      <c r="L234" s="7"/>
      <c r="M234" s="2"/>
    </row>
    <row r="235" spans="1:13" ht="21.75" customHeight="1" thickBot="1">
      <c r="A235" s="451" t="s">
        <v>72</v>
      </c>
      <c r="B235" s="452"/>
      <c r="C235" s="452"/>
      <c r="D235" s="449">
        <f>MIN((B234+C234+D234),(E234+F234))</f>
        <v>0</v>
      </c>
      <c r="E235" s="453"/>
      <c r="F235" s="450"/>
      <c r="G235" s="401">
        <f>$H$121-D235-H235</f>
        <v>0</v>
      </c>
      <c r="H235" s="449">
        <f>MIN(H234,I234)</f>
        <v>0</v>
      </c>
      <c r="I235" s="450"/>
      <c r="J235" s="70"/>
      <c r="K235" s="185"/>
      <c r="L235" s="7"/>
      <c r="M235" s="2"/>
    </row>
    <row r="236" spans="1:11" ht="21" customHeight="1">
      <c r="A236" s="103"/>
      <c r="B236" s="103"/>
      <c r="C236" s="103"/>
      <c r="D236" s="104"/>
      <c r="E236" s="104"/>
      <c r="F236" s="104"/>
      <c r="G236" s="104"/>
      <c r="H236" s="212"/>
      <c r="I236" s="212"/>
      <c r="J236" s="70"/>
      <c r="K236" s="70"/>
    </row>
    <row r="237" spans="1:11" ht="48" customHeight="1">
      <c r="A237" s="461" t="s">
        <v>615</v>
      </c>
      <c r="B237" s="461"/>
      <c r="C237" s="461"/>
      <c r="D237" s="461"/>
      <c r="E237" s="461"/>
      <c r="F237" s="461"/>
      <c r="G237" s="461"/>
      <c r="H237" s="461"/>
      <c r="I237" s="461"/>
      <c r="J237" s="70"/>
      <c r="K237" s="70"/>
    </row>
    <row r="238" spans="1:11" ht="12" customHeight="1" thickBot="1">
      <c r="A238" s="103"/>
      <c r="B238" s="103"/>
      <c r="C238" s="103"/>
      <c r="D238" s="104"/>
      <c r="E238" s="104"/>
      <c r="F238" s="104"/>
      <c r="G238" s="104"/>
      <c r="H238" s="212"/>
      <c r="I238" s="212"/>
      <c r="J238" s="70"/>
      <c r="K238" s="70"/>
    </row>
    <row r="239" spans="1:17" s="215" customFormat="1" ht="22.5" customHeight="1" thickBot="1">
      <c r="A239" s="466" t="s">
        <v>220</v>
      </c>
      <c r="B239" s="467"/>
      <c r="C239" s="467"/>
      <c r="D239" s="467"/>
      <c r="E239" s="467"/>
      <c r="F239" s="467"/>
      <c r="G239" s="467"/>
      <c r="H239" s="467"/>
      <c r="I239" s="467"/>
      <c r="J239" s="468"/>
      <c r="K239" s="214"/>
      <c r="L239" s="214"/>
      <c r="M239" s="214"/>
      <c r="N239" s="214"/>
      <c r="O239" s="214"/>
      <c r="P239" s="214"/>
      <c r="Q239" s="214"/>
    </row>
    <row r="240" spans="1:17" s="216" customFormat="1" ht="11.25" customHeight="1">
      <c r="A240" s="257"/>
      <c r="B240" s="257"/>
      <c r="C240" s="257"/>
      <c r="D240" s="257"/>
      <c r="E240" s="257"/>
      <c r="F240" s="258"/>
      <c r="G240" s="259"/>
      <c r="H240" s="259"/>
      <c r="I240" s="259"/>
      <c r="J240" s="259"/>
      <c r="K240" s="214"/>
      <c r="L240" s="214"/>
      <c r="M240" s="214"/>
      <c r="N240" s="214"/>
      <c r="O240" s="214"/>
      <c r="P240" s="214"/>
      <c r="Q240" s="214"/>
    </row>
    <row r="241" spans="1:17" s="217" customFormat="1" ht="20.25" customHeight="1">
      <c r="A241" s="469" t="s">
        <v>182</v>
      </c>
      <c r="B241" s="470"/>
      <c r="C241" s="470"/>
      <c r="D241" s="470"/>
      <c r="E241" s="470"/>
      <c r="F241" s="470"/>
      <c r="G241" s="470"/>
      <c r="H241" s="470"/>
      <c r="I241" s="470"/>
      <c r="J241" s="470"/>
      <c r="K241" s="214"/>
      <c r="L241" s="214"/>
      <c r="M241" s="214"/>
      <c r="N241" s="214"/>
      <c r="O241" s="214"/>
      <c r="P241" s="214"/>
      <c r="Q241" s="214"/>
    </row>
    <row r="242" spans="1:17" s="218" customFormat="1" ht="24.75" customHeight="1">
      <c r="A242" s="332" t="s">
        <v>183</v>
      </c>
      <c r="B242" s="471" t="s">
        <v>616</v>
      </c>
      <c r="C242" s="472"/>
      <c r="D242" s="472"/>
      <c r="E242" s="472"/>
      <c r="F242" s="472"/>
      <c r="G242" s="472"/>
      <c r="H242" s="473"/>
      <c r="I242" s="333" t="s">
        <v>442</v>
      </c>
      <c r="J242" s="334"/>
      <c r="K242" s="214"/>
      <c r="L242" s="214"/>
      <c r="M242" s="214"/>
      <c r="N242" s="214"/>
      <c r="O242" s="214"/>
      <c r="P242" s="214"/>
      <c r="Q242" s="214"/>
    </row>
    <row r="243" spans="1:17" s="222" customFormat="1" ht="83.25" customHeight="1">
      <c r="A243" s="332" t="s">
        <v>184</v>
      </c>
      <c r="B243" s="440" t="s">
        <v>388</v>
      </c>
      <c r="C243" s="440"/>
      <c r="D243" s="440"/>
      <c r="E243" s="440"/>
      <c r="F243" s="440"/>
      <c r="G243" s="440"/>
      <c r="H243" s="440"/>
      <c r="I243" s="220" t="s">
        <v>442</v>
      </c>
      <c r="J243" s="335"/>
      <c r="K243" s="221"/>
      <c r="L243" s="221"/>
      <c r="M243" s="221"/>
      <c r="N243" s="221"/>
      <c r="O243" s="221"/>
      <c r="P243" s="221"/>
      <c r="Q243" s="221"/>
    </row>
    <row r="244" spans="1:17" s="222" customFormat="1" ht="24" customHeight="1">
      <c r="A244" s="332" t="s">
        <v>185</v>
      </c>
      <c r="B244" s="440" t="s">
        <v>137</v>
      </c>
      <c r="C244" s="440"/>
      <c r="D244" s="440"/>
      <c r="E244" s="440"/>
      <c r="F244" s="440"/>
      <c r="G244" s="440"/>
      <c r="H244" s="440"/>
      <c r="I244" s="220" t="s">
        <v>442</v>
      </c>
      <c r="J244" s="335"/>
      <c r="K244" s="221"/>
      <c r="L244" s="221"/>
      <c r="M244" s="221"/>
      <c r="N244" s="221"/>
      <c r="O244" s="221"/>
      <c r="P244" s="221"/>
      <c r="Q244" s="221"/>
    </row>
    <row r="245" spans="1:17" s="218" customFormat="1" ht="43.5" customHeight="1">
      <c r="A245" s="332" t="s">
        <v>186</v>
      </c>
      <c r="B245" s="456" t="s">
        <v>389</v>
      </c>
      <c r="C245" s="457"/>
      <c r="D245" s="457"/>
      <c r="E245" s="457"/>
      <c r="F245" s="457"/>
      <c r="G245" s="457"/>
      <c r="H245" s="458"/>
      <c r="I245" s="333" t="s">
        <v>442</v>
      </c>
      <c r="J245" s="335" t="s">
        <v>443</v>
      </c>
      <c r="K245" s="214"/>
      <c r="L245" s="214"/>
      <c r="M245" s="214"/>
      <c r="N245" s="214"/>
      <c r="O245" s="214"/>
      <c r="P245" s="214"/>
      <c r="Q245" s="214"/>
    </row>
    <row r="246" spans="1:17" s="218" customFormat="1" ht="41.25" customHeight="1">
      <c r="A246" s="332" t="s">
        <v>187</v>
      </c>
      <c r="B246" s="456" t="s">
        <v>221</v>
      </c>
      <c r="C246" s="457"/>
      <c r="D246" s="457"/>
      <c r="E246" s="457"/>
      <c r="F246" s="457"/>
      <c r="G246" s="457"/>
      <c r="H246" s="458"/>
      <c r="I246" s="333" t="s">
        <v>442</v>
      </c>
      <c r="J246" s="335" t="s">
        <v>443</v>
      </c>
      <c r="K246" s="214"/>
      <c r="L246" s="214"/>
      <c r="M246" s="214"/>
      <c r="N246" s="214"/>
      <c r="O246" s="214"/>
      <c r="P246" s="214"/>
      <c r="Q246" s="214"/>
    </row>
    <row r="247" spans="1:17" s="219" customFormat="1" ht="24" customHeight="1">
      <c r="A247" s="332" t="s">
        <v>188</v>
      </c>
      <c r="B247" s="456" t="s">
        <v>222</v>
      </c>
      <c r="C247" s="457"/>
      <c r="D247" s="457"/>
      <c r="E247" s="457"/>
      <c r="F247" s="457"/>
      <c r="G247" s="457"/>
      <c r="H247" s="458"/>
      <c r="I247" s="333" t="s">
        <v>442</v>
      </c>
      <c r="J247" s="335" t="s">
        <v>443</v>
      </c>
      <c r="K247" s="214"/>
      <c r="L247" s="214"/>
      <c r="M247" s="214"/>
      <c r="N247" s="214"/>
      <c r="O247" s="214"/>
      <c r="P247" s="214"/>
      <c r="Q247" s="214"/>
    </row>
    <row r="248" spans="1:17" s="219" customFormat="1" ht="32.25" customHeight="1">
      <c r="A248" s="332" t="s">
        <v>189</v>
      </c>
      <c r="B248" s="456" t="s">
        <v>223</v>
      </c>
      <c r="C248" s="457"/>
      <c r="D248" s="457"/>
      <c r="E248" s="457"/>
      <c r="F248" s="457"/>
      <c r="G248" s="457"/>
      <c r="H248" s="458"/>
      <c r="I248" s="333" t="s">
        <v>442</v>
      </c>
      <c r="J248" s="335" t="s">
        <v>443</v>
      </c>
      <c r="K248" s="214"/>
      <c r="L248" s="214"/>
      <c r="M248" s="214"/>
      <c r="N248" s="214"/>
      <c r="O248" s="214"/>
      <c r="P248" s="214"/>
      <c r="Q248" s="214"/>
    </row>
    <row r="249" spans="1:17" s="219" customFormat="1" ht="36" customHeight="1">
      <c r="A249" s="332" t="s">
        <v>190</v>
      </c>
      <c r="B249" s="456" t="s">
        <v>224</v>
      </c>
      <c r="C249" s="457"/>
      <c r="D249" s="457"/>
      <c r="E249" s="457"/>
      <c r="F249" s="457"/>
      <c r="G249" s="457"/>
      <c r="H249" s="458"/>
      <c r="I249" s="333" t="s">
        <v>442</v>
      </c>
      <c r="J249" s="335" t="s">
        <v>443</v>
      </c>
      <c r="K249" s="214"/>
      <c r="L249" s="214"/>
      <c r="M249" s="214"/>
      <c r="N249" s="214"/>
      <c r="O249" s="214"/>
      <c r="P249" s="214"/>
      <c r="Q249" s="214"/>
    </row>
    <row r="250" spans="1:17" s="219" customFormat="1" ht="35.25" customHeight="1">
      <c r="A250" s="332" t="s">
        <v>191</v>
      </c>
      <c r="B250" s="456" t="s">
        <v>225</v>
      </c>
      <c r="C250" s="457"/>
      <c r="D250" s="457"/>
      <c r="E250" s="457"/>
      <c r="F250" s="457"/>
      <c r="G250" s="457"/>
      <c r="H250" s="458"/>
      <c r="I250" s="333" t="s">
        <v>442</v>
      </c>
      <c r="J250" s="335" t="s">
        <v>443</v>
      </c>
      <c r="K250" s="214"/>
      <c r="L250" s="214"/>
      <c r="M250" s="214"/>
      <c r="N250" s="214"/>
      <c r="O250" s="214"/>
      <c r="P250" s="214"/>
      <c r="Q250" s="214"/>
    </row>
    <row r="251" spans="1:17" s="219" customFormat="1" ht="67.5" customHeight="1">
      <c r="A251" s="332" t="s">
        <v>192</v>
      </c>
      <c r="B251" s="456" t="s">
        <v>138</v>
      </c>
      <c r="C251" s="457"/>
      <c r="D251" s="457"/>
      <c r="E251" s="457"/>
      <c r="F251" s="457"/>
      <c r="G251" s="457"/>
      <c r="H251" s="458"/>
      <c r="I251" s="333" t="s">
        <v>442</v>
      </c>
      <c r="J251" s="335" t="s">
        <v>443</v>
      </c>
      <c r="K251" s="214"/>
      <c r="L251" s="214"/>
      <c r="M251" s="214"/>
      <c r="N251" s="214"/>
      <c r="O251" s="214"/>
      <c r="P251" s="214"/>
      <c r="Q251" s="214"/>
    </row>
    <row r="252" spans="1:17" s="219" customFormat="1" ht="103.5" customHeight="1">
      <c r="A252" s="332" t="s">
        <v>193</v>
      </c>
      <c r="B252" s="456" t="s">
        <v>284</v>
      </c>
      <c r="C252" s="457"/>
      <c r="D252" s="457"/>
      <c r="E252" s="457"/>
      <c r="F252" s="457"/>
      <c r="G252" s="457"/>
      <c r="H252" s="458"/>
      <c r="I252" s="333" t="s">
        <v>442</v>
      </c>
      <c r="J252" s="335" t="s">
        <v>443</v>
      </c>
      <c r="K252" s="214"/>
      <c r="L252" s="214"/>
      <c r="M252" s="214"/>
      <c r="N252" s="214"/>
      <c r="O252" s="214"/>
      <c r="P252" s="214"/>
      <c r="Q252" s="214"/>
    </row>
    <row r="253" spans="1:17" s="219" customFormat="1" ht="145.5" customHeight="1">
      <c r="A253" s="332" t="s">
        <v>194</v>
      </c>
      <c r="B253" s="478" t="s">
        <v>285</v>
      </c>
      <c r="C253" s="479"/>
      <c r="D253" s="479"/>
      <c r="E253" s="479"/>
      <c r="F253" s="479"/>
      <c r="G253" s="479"/>
      <c r="H253" s="480"/>
      <c r="I253" s="333" t="s">
        <v>442</v>
      </c>
      <c r="J253" s="335" t="s">
        <v>443</v>
      </c>
      <c r="K253" s="214"/>
      <c r="L253" s="214"/>
      <c r="M253" s="214"/>
      <c r="N253" s="214"/>
      <c r="O253" s="214"/>
      <c r="P253" s="214"/>
      <c r="Q253" s="214"/>
    </row>
    <row r="254" spans="1:17" s="219" customFormat="1" ht="54.75" customHeight="1">
      <c r="A254" s="332" t="s">
        <v>195</v>
      </c>
      <c r="B254" s="471" t="s">
        <v>139</v>
      </c>
      <c r="C254" s="472"/>
      <c r="D254" s="472"/>
      <c r="E254" s="472"/>
      <c r="F254" s="472"/>
      <c r="G254" s="472"/>
      <c r="H254" s="473"/>
      <c r="I254" s="333" t="s">
        <v>442</v>
      </c>
      <c r="J254" s="335" t="s">
        <v>443</v>
      </c>
      <c r="K254" s="214"/>
      <c r="L254" s="214"/>
      <c r="M254" s="214"/>
      <c r="N254" s="214"/>
      <c r="O254" s="214"/>
      <c r="P254" s="214"/>
      <c r="Q254" s="214"/>
    </row>
    <row r="255" spans="1:17" s="219" customFormat="1" ht="66" customHeight="1">
      <c r="A255" s="332" t="s">
        <v>196</v>
      </c>
      <c r="B255" s="456" t="s">
        <v>140</v>
      </c>
      <c r="C255" s="457"/>
      <c r="D255" s="457"/>
      <c r="E255" s="457"/>
      <c r="F255" s="457"/>
      <c r="G255" s="457"/>
      <c r="H255" s="458"/>
      <c r="I255" s="333" t="s">
        <v>442</v>
      </c>
      <c r="J255" s="333" t="s">
        <v>443</v>
      </c>
      <c r="K255" s="214"/>
      <c r="L255" s="214"/>
      <c r="M255" s="214"/>
      <c r="N255" s="214"/>
      <c r="O255" s="214"/>
      <c r="P255" s="214"/>
      <c r="Q255" s="214"/>
    </row>
    <row r="256" spans="1:17" s="219" customFormat="1" ht="158.25" customHeight="1">
      <c r="A256" s="332" t="s">
        <v>197</v>
      </c>
      <c r="B256" s="456" t="s">
        <v>226</v>
      </c>
      <c r="C256" s="457"/>
      <c r="D256" s="457"/>
      <c r="E256" s="457"/>
      <c r="F256" s="457"/>
      <c r="G256" s="457"/>
      <c r="H256" s="458"/>
      <c r="I256" s="333" t="s">
        <v>442</v>
      </c>
      <c r="J256" s="333" t="s">
        <v>443</v>
      </c>
      <c r="K256" s="214"/>
      <c r="L256" s="214"/>
      <c r="M256" s="214"/>
      <c r="N256" s="214"/>
      <c r="O256" s="214"/>
      <c r="P256" s="214"/>
      <c r="Q256" s="214"/>
    </row>
    <row r="257" spans="1:17" s="219" customFormat="1" ht="54" customHeight="1">
      <c r="A257" s="332" t="s">
        <v>198</v>
      </c>
      <c r="B257" s="456" t="s">
        <v>141</v>
      </c>
      <c r="C257" s="457"/>
      <c r="D257" s="457"/>
      <c r="E257" s="457"/>
      <c r="F257" s="457"/>
      <c r="G257" s="457"/>
      <c r="H257" s="458"/>
      <c r="I257" s="333" t="s">
        <v>442</v>
      </c>
      <c r="J257" s="333" t="s">
        <v>443</v>
      </c>
      <c r="K257" s="214"/>
      <c r="L257" s="214"/>
      <c r="M257" s="214"/>
      <c r="N257" s="214"/>
      <c r="O257" s="214"/>
      <c r="P257" s="214"/>
      <c r="Q257" s="214"/>
    </row>
    <row r="258" spans="1:17" s="219" customFormat="1" ht="39.75" customHeight="1">
      <c r="A258" s="332" t="s">
        <v>199</v>
      </c>
      <c r="B258" s="456" t="s">
        <v>227</v>
      </c>
      <c r="C258" s="457"/>
      <c r="D258" s="457"/>
      <c r="E258" s="457"/>
      <c r="F258" s="457"/>
      <c r="G258" s="457"/>
      <c r="H258" s="458"/>
      <c r="I258" s="333" t="s">
        <v>442</v>
      </c>
      <c r="J258" s="333" t="s">
        <v>443</v>
      </c>
      <c r="K258" s="214"/>
      <c r="L258" s="214"/>
      <c r="M258" s="214"/>
      <c r="N258" s="214"/>
      <c r="O258" s="214"/>
      <c r="P258" s="214"/>
      <c r="Q258" s="214"/>
    </row>
    <row r="259" spans="1:17" s="216" customFormat="1" ht="194.25" customHeight="1">
      <c r="A259" s="332" t="s">
        <v>200</v>
      </c>
      <c r="B259" s="456" t="s">
        <v>228</v>
      </c>
      <c r="C259" s="457"/>
      <c r="D259" s="457"/>
      <c r="E259" s="457"/>
      <c r="F259" s="457"/>
      <c r="G259" s="457"/>
      <c r="H259" s="458"/>
      <c r="I259" s="333" t="s">
        <v>442</v>
      </c>
      <c r="J259" s="333"/>
      <c r="K259" s="214"/>
      <c r="L259" s="214"/>
      <c r="M259" s="214"/>
      <c r="N259" s="214"/>
      <c r="O259" s="214"/>
      <c r="P259" s="214"/>
      <c r="Q259" s="214"/>
    </row>
    <row r="260" spans="1:10" s="214" customFormat="1" ht="368.25" customHeight="1">
      <c r="A260" s="332" t="s">
        <v>201</v>
      </c>
      <c r="B260" s="471" t="s">
        <v>617</v>
      </c>
      <c r="C260" s="472"/>
      <c r="D260" s="472"/>
      <c r="E260" s="472"/>
      <c r="F260" s="472"/>
      <c r="G260" s="472"/>
      <c r="H260" s="473"/>
      <c r="I260" s="333" t="s">
        <v>442</v>
      </c>
      <c r="J260" s="333"/>
    </row>
    <row r="261" spans="1:17" s="216" customFormat="1" ht="24" customHeight="1">
      <c r="A261" s="332" t="s">
        <v>202</v>
      </c>
      <c r="B261" s="456" t="s">
        <v>142</v>
      </c>
      <c r="C261" s="457"/>
      <c r="D261" s="457"/>
      <c r="E261" s="457"/>
      <c r="F261" s="457"/>
      <c r="G261" s="457"/>
      <c r="H261" s="458"/>
      <c r="I261" s="333" t="s">
        <v>442</v>
      </c>
      <c r="J261" s="335" t="s">
        <v>443</v>
      </c>
      <c r="K261" s="214"/>
      <c r="L261" s="214"/>
      <c r="M261" s="214"/>
      <c r="N261" s="214"/>
      <c r="O261" s="214"/>
      <c r="P261" s="214"/>
      <c r="Q261" s="214"/>
    </row>
    <row r="262" spans="1:17" s="216" customFormat="1" ht="39" customHeight="1">
      <c r="A262" s="332" t="s">
        <v>203</v>
      </c>
      <c r="B262" s="456" t="s">
        <v>143</v>
      </c>
      <c r="C262" s="457"/>
      <c r="D262" s="457"/>
      <c r="E262" s="457"/>
      <c r="F262" s="457"/>
      <c r="G262" s="457"/>
      <c r="H262" s="458"/>
      <c r="I262" s="333" t="s">
        <v>442</v>
      </c>
      <c r="J262" s="335" t="s">
        <v>443</v>
      </c>
      <c r="K262" s="214"/>
      <c r="L262" s="214"/>
      <c r="M262" s="214"/>
      <c r="N262" s="214"/>
      <c r="O262" s="214"/>
      <c r="P262" s="214"/>
      <c r="Q262" s="214"/>
    </row>
    <row r="263" spans="1:17" s="216" customFormat="1" ht="75" customHeight="1">
      <c r="A263" s="332" t="s">
        <v>204</v>
      </c>
      <c r="B263" s="471" t="s">
        <v>618</v>
      </c>
      <c r="C263" s="472"/>
      <c r="D263" s="472"/>
      <c r="E263" s="472"/>
      <c r="F263" s="472"/>
      <c r="G263" s="472"/>
      <c r="H263" s="473"/>
      <c r="I263" s="333" t="s">
        <v>442</v>
      </c>
      <c r="J263" s="335" t="s">
        <v>443</v>
      </c>
      <c r="K263" s="214"/>
      <c r="L263" s="214"/>
      <c r="M263" s="214"/>
      <c r="N263" s="214"/>
      <c r="O263" s="214"/>
      <c r="P263" s="214"/>
      <c r="Q263" s="214"/>
    </row>
    <row r="264" spans="1:17" s="216" customFormat="1" ht="117.75" customHeight="1">
      <c r="A264" s="332" t="s">
        <v>205</v>
      </c>
      <c r="B264" s="471" t="s">
        <v>286</v>
      </c>
      <c r="C264" s="472"/>
      <c r="D264" s="472"/>
      <c r="E264" s="472"/>
      <c r="F264" s="472"/>
      <c r="G264" s="472"/>
      <c r="H264" s="473"/>
      <c r="I264" s="333" t="s">
        <v>442</v>
      </c>
      <c r="J264" s="335" t="s">
        <v>443</v>
      </c>
      <c r="K264" s="214"/>
      <c r="L264" s="214"/>
      <c r="M264" s="214"/>
      <c r="N264" s="214"/>
      <c r="O264" s="214"/>
      <c r="P264" s="214"/>
      <c r="Q264" s="214"/>
    </row>
    <row r="265" spans="1:17" s="216" customFormat="1" ht="42.75" customHeight="1">
      <c r="A265" s="332" t="s">
        <v>206</v>
      </c>
      <c r="B265" s="474" t="s">
        <v>628</v>
      </c>
      <c r="C265" s="475"/>
      <c r="D265" s="475"/>
      <c r="E265" s="475"/>
      <c r="F265" s="475"/>
      <c r="G265" s="475"/>
      <c r="H265" s="476"/>
      <c r="I265" s="333" t="s">
        <v>442</v>
      </c>
      <c r="J265" s="335" t="s">
        <v>443</v>
      </c>
      <c r="K265" s="214"/>
      <c r="L265" s="214"/>
      <c r="M265" s="214"/>
      <c r="N265" s="214"/>
      <c r="O265" s="214"/>
      <c r="P265" s="214"/>
      <c r="Q265" s="214"/>
    </row>
    <row r="266" spans="1:17" s="216" customFormat="1" ht="42" customHeight="1">
      <c r="A266" s="332" t="s">
        <v>232</v>
      </c>
      <c r="B266" s="481" t="s">
        <v>229</v>
      </c>
      <c r="C266" s="482"/>
      <c r="D266" s="482"/>
      <c r="E266" s="482"/>
      <c r="F266" s="482"/>
      <c r="G266" s="482"/>
      <c r="H266" s="483"/>
      <c r="I266" s="333" t="s">
        <v>442</v>
      </c>
      <c r="J266" s="335" t="s">
        <v>443</v>
      </c>
      <c r="K266" s="214"/>
      <c r="L266" s="214"/>
      <c r="M266" s="214"/>
      <c r="N266" s="214"/>
      <c r="O266" s="214"/>
      <c r="P266" s="214"/>
      <c r="Q266" s="214"/>
    </row>
    <row r="267" spans="1:17" s="216" customFormat="1" ht="103.5" customHeight="1">
      <c r="A267" s="332" t="s">
        <v>233</v>
      </c>
      <c r="B267" s="481" t="s">
        <v>144</v>
      </c>
      <c r="C267" s="482"/>
      <c r="D267" s="482"/>
      <c r="E267" s="482"/>
      <c r="F267" s="482"/>
      <c r="G267" s="482"/>
      <c r="H267" s="483"/>
      <c r="I267" s="333" t="s">
        <v>442</v>
      </c>
      <c r="J267" s="335" t="s">
        <v>443</v>
      </c>
      <c r="K267" s="214"/>
      <c r="L267" s="214"/>
      <c r="M267" s="214"/>
      <c r="N267" s="214"/>
      <c r="O267" s="214"/>
      <c r="P267" s="214"/>
      <c r="Q267" s="214"/>
    </row>
    <row r="268" spans="1:17" s="222" customFormat="1" ht="78" customHeight="1">
      <c r="A268" s="332" t="s">
        <v>234</v>
      </c>
      <c r="B268" s="484" t="s">
        <v>230</v>
      </c>
      <c r="C268" s="484"/>
      <c r="D268" s="484"/>
      <c r="E268" s="484"/>
      <c r="F268" s="484"/>
      <c r="G268" s="484"/>
      <c r="H268" s="484"/>
      <c r="I268" s="220" t="s">
        <v>442</v>
      </c>
      <c r="J268" s="335" t="s">
        <v>443</v>
      </c>
      <c r="K268" s="221"/>
      <c r="L268" s="221"/>
      <c r="M268" s="221"/>
      <c r="N268" s="221"/>
      <c r="O268" s="221"/>
      <c r="P268" s="221"/>
      <c r="Q268" s="221"/>
    </row>
    <row r="269" spans="1:17" s="222" customFormat="1" ht="55.5" customHeight="1">
      <c r="A269" s="332" t="s">
        <v>235</v>
      </c>
      <c r="B269" s="484" t="s">
        <v>231</v>
      </c>
      <c r="C269" s="484"/>
      <c r="D269" s="484"/>
      <c r="E269" s="484"/>
      <c r="F269" s="484"/>
      <c r="G269" s="484"/>
      <c r="H269" s="484"/>
      <c r="I269" s="220" t="s">
        <v>442</v>
      </c>
      <c r="J269" s="335" t="s">
        <v>443</v>
      </c>
      <c r="K269" s="221"/>
      <c r="L269" s="221"/>
      <c r="M269" s="221"/>
      <c r="N269" s="221"/>
      <c r="O269" s="221"/>
      <c r="P269" s="221"/>
      <c r="Q269" s="221"/>
    </row>
    <row r="270" spans="1:17" s="222" customFormat="1" ht="55.5" customHeight="1">
      <c r="A270" s="332" t="s">
        <v>585</v>
      </c>
      <c r="B270" s="433" t="s">
        <v>586</v>
      </c>
      <c r="C270" s="433"/>
      <c r="D270" s="433"/>
      <c r="E270" s="433"/>
      <c r="F270" s="433"/>
      <c r="G270" s="433"/>
      <c r="H270" s="433"/>
      <c r="I270" s="220" t="s">
        <v>442</v>
      </c>
      <c r="J270" s="340"/>
      <c r="K270" s="221"/>
      <c r="L270" s="221"/>
      <c r="M270" s="221"/>
      <c r="N270" s="221"/>
      <c r="O270" s="221"/>
      <c r="P270" s="221"/>
      <c r="Q270" s="221"/>
    </row>
    <row r="271" spans="1:17" s="217" customFormat="1" ht="20.25" customHeight="1">
      <c r="A271" s="714" t="s">
        <v>207</v>
      </c>
      <c r="B271" s="715"/>
      <c r="C271" s="715"/>
      <c r="D271" s="715"/>
      <c r="E271" s="715"/>
      <c r="F271" s="715"/>
      <c r="G271" s="715"/>
      <c r="H271" s="715"/>
      <c r="I271" s="715"/>
      <c r="J271" s="715"/>
      <c r="K271" s="214"/>
      <c r="L271" s="214"/>
      <c r="M271" s="214"/>
      <c r="N271" s="214"/>
      <c r="O271" s="214"/>
      <c r="P271" s="214"/>
      <c r="Q271" s="214"/>
    </row>
    <row r="272" spans="1:17" s="216" customFormat="1" ht="35.25" customHeight="1">
      <c r="A272" s="336" t="s">
        <v>208</v>
      </c>
      <c r="B272" s="716" t="s">
        <v>390</v>
      </c>
      <c r="C272" s="716"/>
      <c r="D272" s="716"/>
      <c r="E272" s="716"/>
      <c r="F272" s="716"/>
      <c r="G272" s="716"/>
      <c r="H272" s="716"/>
      <c r="I272" s="337" t="s">
        <v>442</v>
      </c>
      <c r="J272" s="338" t="s">
        <v>443</v>
      </c>
      <c r="K272" s="214"/>
      <c r="L272" s="214"/>
      <c r="M272" s="214"/>
      <c r="N272" s="214"/>
      <c r="O272" s="214"/>
      <c r="P272" s="214"/>
      <c r="Q272" s="214"/>
    </row>
    <row r="273" spans="1:17" s="216" customFormat="1" ht="54.75" customHeight="1">
      <c r="A273" s="339" t="s">
        <v>209</v>
      </c>
      <c r="B273" s="713" t="s">
        <v>281</v>
      </c>
      <c r="C273" s="713"/>
      <c r="D273" s="713"/>
      <c r="E273" s="713"/>
      <c r="F273" s="713"/>
      <c r="G273" s="713"/>
      <c r="H273" s="713"/>
      <c r="I273" s="220" t="s">
        <v>442</v>
      </c>
      <c r="J273" s="340" t="s">
        <v>443</v>
      </c>
      <c r="K273" s="214"/>
      <c r="L273" s="214"/>
      <c r="M273" s="214"/>
      <c r="N273" s="214"/>
      <c r="O273" s="214"/>
      <c r="P273" s="214"/>
      <c r="Q273" s="214"/>
    </row>
    <row r="274" spans="1:17" s="216" customFormat="1" ht="31.5" customHeight="1">
      <c r="A274" s="339" t="s">
        <v>210</v>
      </c>
      <c r="B274" s="493" t="s">
        <v>280</v>
      </c>
      <c r="C274" s="494"/>
      <c r="D274" s="494"/>
      <c r="E274" s="494"/>
      <c r="F274" s="494"/>
      <c r="G274" s="494"/>
      <c r="H274" s="495"/>
      <c r="I274" s="220" t="s">
        <v>442</v>
      </c>
      <c r="J274" s="340" t="s">
        <v>443</v>
      </c>
      <c r="K274" s="214"/>
      <c r="L274" s="214"/>
      <c r="M274" s="214"/>
      <c r="N274" s="214"/>
      <c r="O274" s="214"/>
      <c r="P274" s="214"/>
      <c r="Q274" s="214"/>
    </row>
    <row r="275" spans="1:17" s="216" customFormat="1" ht="21.75" customHeight="1">
      <c r="A275" s="339" t="s">
        <v>211</v>
      </c>
      <c r="B275" s="493" t="s">
        <v>253</v>
      </c>
      <c r="C275" s="494"/>
      <c r="D275" s="494"/>
      <c r="E275" s="494"/>
      <c r="F275" s="494"/>
      <c r="G275" s="494"/>
      <c r="H275" s="495"/>
      <c r="I275" s="220" t="s">
        <v>442</v>
      </c>
      <c r="J275" s="340" t="s">
        <v>443</v>
      </c>
      <c r="K275" s="214"/>
      <c r="L275" s="214"/>
      <c r="M275" s="214"/>
      <c r="N275" s="214"/>
      <c r="O275" s="214"/>
      <c r="P275" s="214"/>
      <c r="Q275" s="214"/>
    </row>
    <row r="276" spans="1:17" s="216" customFormat="1" ht="21.75" customHeight="1">
      <c r="A276" s="339" t="s">
        <v>279</v>
      </c>
      <c r="B276" s="493" t="s">
        <v>391</v>
      </c>
      <c r="C276" s="494"/>
      <c r="D276" s="494"/>
      <c r="E276" s="494"/>
      <c r="F276" s="494"/>
      <c r="G276" s="494"/>
      <c r="H276" s="495"/>
      <c r="I276" s="220" t="s">
        <v>442</v>
      </c>
      <c r="J276" s="340" t="s">
        <v>443</v>
      </c>
      <c r="K276" s="214"/>
      <c r="L276" s="214"/>
      <c r="M276" s="214"/>
      <c r="N276" s="214"/>
      <c r="O276" s="214"/>
      <c r="P276" s="214"/>
      <c r="Q276" s="214"/>
    </row>
    <row r="277" spans="1:17" s="216" customFormat="1" ht="63" customHeight="1">
      <c r="A277" s="336" t="s">
        <v>212</v>
      </c>
      <c r="B277" s="710" t="s">
        <v>587</v>
      </c>
      <c r="C277" s="711"/>
      <c r="D277" s="711"/>
      <c r="E277" s="711"/>
      <c r="F277" s="711"/>
      <c r="G277" s="711"/>
      <c r="H277" s="712"/>
      <c r="I277" s="337" t="s">
        <v>442</v>
      </c>
      <c r="J277" s="338" t="s">
        <v>443</v>
      </c>
      <c r="K277" s="214"/>
      <c r="L277" s="214"/>
      <c r="M277" s="214"/>
      <c r="N277" s="214"/>
      <c r="O277" s="214"/>
      <c r="P277" s="214"/>
      <c r="Q277" s="214"/>
    </row>
    <row r="278" spans="1:17" s="216" customFormat="1" ht="33" customHeight="1">
      <c r="A278" s="339" t="s">
        <v>209</v>
      </c>
      <c r="B278" s="493" t="s">
        <v>392</v>
      </c>
      <c r="C278" s="494"/>
      <c r="D278" s="494"/>
      <c r="E278" s="494"/>
      <c r="F278" s="494"/>
      <c r="G278" s="494"/>
      <c r="H278" s="495"/>
      <c r="I278" s="220" t="s">
        <v>442</v>
      </c>
      <c r="J278" s="340" t="s">
        <v>443</v>
      </c>
      <c r="K278" s="214"/>
      <c r="L278" s="214"/>
      <c r="M278" s="214"/>
      <c r="N278" s="214"/>
      <c r="O278" s="214"/>
      <c r="P278" s="214"/>
      <c r="Q278" s="214"/>
    </row>
    <row r="279" spans="1:17" s="216" customFormat="1" ht="46.5" customHeight="1">
      <c r="A279" s="339" t="s">
        <v>210</v>
      </c>
      <c r="B279" s="493" t="s">
        <v>393</v>
      </c>
      <c r="C279" s="494"/>
      <c r="D279" s="494"/>
      <c r="E279" s="494"/>
      <c r="F279" s="494"/>
      <c r="G279" s="494"/>
      <c r="H279" s="495"/>
      <c r="I279" s="220" t="s">
        <v>442</v>
      </c>
      <c r="J279" s="340" t="s">
        <v>443</v>
      </c>
      <c r="K279" s="214"/>
      <c r="L279" s="214"/>
      <c r="M279" s="214"/>
      <c r="N279" s="214"/>
      <c r="O279" s="214"/>
      <c r="P279" s="214"/>
      <c r="Q279" s="214"/>
    </row>
    <row r="280" spans="1:17" s="216" customFormat="1" ht="60.75" customHeight="1">
      <c r="A280" s="339" t="s">
        <v>211</v>
      </c>
      <c r="B280" s="493" t="s">
        <v>394</v>
      </c>
      <c r="C280" s="494"/>
      <c r="D280" s="494"/>
      <c r="E280" s="494"/>
      <c r="F280" s="494"/>
      <c r="G280" s="494"/>
      <c r="H280" s="495"/>
      <c r="I280" s="220" t="s">
        <v>442</v>
      </c>
      <c r="J280" s="340" t="s">
        <v>443</v>
      </c>
      <c r="K280" s="214"/>
      <c r="L280" s="214"/>
      <c r="M280" s="214"/>
      <c r="N280" s="214"/>
      <c r="O280" s="214"/>
      <c r="P280" s="214"/>
      <c r="Q280" s="214"/>
    </row>
    <row r="281" spans="1:17" s="216" customFormat="1" ht="63.75" customHeight="1">
      <c r="A281" s="339" t="s">
        <v>279</v>
      </c>
      <c r="B281" s="493" t="s">
        <v>214</v>
      </c>
      <c r="C281" s="494"/>
      <c r="D281" s="494"/>
      <c r="E281" s="494"/>
      <c r="F281" s="494"/>
      <c r="G281" s="494"/>
      <c r="H281" s="495"/>
      <c r="I281" s="220" t="s">
        <v>442</v>
      </c>
      <c r="J281" s="340" t="s">
        <v>443</v>
      </c>
      <c r="K281" s="214"/>
      <c r="L281" s="214"/>
      <c r="M281" s="214"/>
      <c r="N281" s="214"/>
      <c r="O281" s="214"/>
      <c r="P281" s="214"/>
      <c r="Q281" s="214"/>
    </row>
    <row r="282" spans="1:17" s="216" customFormat="1" ht="33" customHeight="1">
      <c r="A282" s="336" t="s">
        <v>213</v>
      </c>
      <c r="B282" s="710" t="s">
        <v>282</v>
      </c>
      <c r="C282" s="711"/>
      <c r="D282" s="711"/>
      <c r="E282" s="711"/>
      <c r="F282" s="711"/>
      <c r="G282" s="711"/>
      <c r="H282" s="712"/>
      <c r="I282" s="337" t="s">
        <v>442</v>
      </c>
      <c r="J282" s="338" t="s">
        <v>443</v>
      </c>
      <c r="K282" s="214"/>
      <c r="L282" s="214"/>
      <c r="M282" s="214"/>
      <c r="N282" s="214"/>
      <c r="O282" s="214"/>
      <c r="P282" s="214"/>
      <c r="Q282" s="214"/>
    </row>
    <row r="283" spans="1:17" s="216" customFormat="1" ht="22.5" customHeight="1">
      <c r="A283" s="339" t="s">
        <v>209</v>
      </c>
      <c r="B283" s="493" t="s">
        <v>283</v>
      </c>
      <c r="C283" s="494"/>
      <c r="D283" s="494"/>
      <c r="E283" s="494"/>
      <c r="F283" s="494"/>
      <c r="G283" s="494"/>
      <c r="H283" s="495"/>
      <c r="I283" s="220" t="s">
        <v>442</v>
      </c>
      <c r="J283" s="340" t="s">
        <v>443</v>
      </c>
      <c r="K283" s="214"/>
      <c r="L283" s="214"/>
      <c r="M283" s="214"/>
      <c r="N283" s="214"/>
      <c r="O283" s="214"/>
      <c r="P283" s="214"/>
      <c r="Q283" s="214"/>
    </row>
    <row r="284" spans="1:17" s="216" customFormat="1" ht="42" customHeight="1">
      <c r="A284" s="427" t="s">
        <v>588</v>
      </c>
      <c r="B284" s="434" t="s">
        <v>589</v>
      </c>
      <c r="C284" s="435"/>
      <c r="D284" s="435"/>
      <c r="E284" s="435"/>
      <c r="F284" s="435"/>
      <c r="G284" s="435"/>
      <c r="H284" s="436"/>
      <c r="I284" s="220" t="s">
        <v>442</v>
      </c>
      <c r="J284" s="340" t="s">
        <v>443</v>
      </c>
      <c r="K284" s="214"/>
      <c r="L284" s="214"/>
      <c r="M284" s="214"/>
      <c r="N284" s="214"/>
      <c r="O284" s="214"/>
      <c r="P284" s="214"/>
      <c r="Q284" s="214"/>
    </row>
    <row r="285" spans="1:17" s="216" customFormat="1" ht="40.5" customHeight="1">
      <c r="A285" s="428" t="s">
        <v>209</v>
      </c>
      <c r="B285" s="437" t="s">
        <v>590</v>
      </c>
      <c r="C285" s="438"/>
      <c r="D285" s="438"/>
      <c r="E285" s="438"/>
      <c r="F285" s="438"/>
      <c r="G285" s="438"/>
      <c r="H285" s="439"/>
      <c r="I285" s="220" t="s">
        <v>442</v>
      </c>
      <c r="J285" s="340" t="s">
        <v>443</v>
      </c>
      <c r="K285" s="214"/>
      <c r="L285" s="214"/>
      <c r="M285" s="214"/>
      <c r="N285" s="214"/>
      <c r="O285" s="214"/>
      <c r="P285" s="214"/>
      <c r="Q285" s="214"/>
    </row>
    <row r="286" spans="1:10" s="214" customFormat="1" ht="54" customHeight="1">
      <c r="A286" s="524" t="s">
        <v>395</v>
      </c>
      <c r="B286" s="525"/>
      <c r="C286" s="525"/>
      <c r="D286" s="525"/>
      <c r="E286" s="525"/>
      <c r="F286" s="525"/>
      <c r="G286" s="525"/>
      <c r="H286" s="525"/>
      <c r="I286" s="525"/>
      <c r="J286" s="525"/>
    </row>
    <row r="287" spans="1:17" s="216" customFormat="1" ht="16.5" thickBot="1">
      <c r="A287" s="341"/>
      <c r="B287" s="342"/>
      <c r="C287" s="342"/>
      <c r="D287" s="342"/>
      <c r="E287" s="343"/>
      <c r="F287" s="344"/>
      <c r="G287" s="214"/>
      <c r="H287" s="214"/>
      <c r="I287" s="214"/>
      <c r="J287" s="214"/>
      <c r="K287" s="214"/>
      <c r="L287" s="214"/>
      <c r="M287" s="214"/>
      <c r="N287" s="214"/>
      <c r="O287" s="214"/>
      <c r="P287" s="214"/>
      <c r="Q287" s="214"/>
    </row>
    <row r="288" spans="1:17" s="213" customFormat="1" ht="16.5" thickBot="1">
      <c r="A288" s="521" t="s">
        <v>396</v>
      </c>
      <c r="B288" s="522"/>
      <c r="C288" s="522"/>
      <c r="D288" s="522"/>
      <c r="E288" s="522"/>
      <c r="F288" s="522"/>
      <c r="G288" s="522"/>
      <c r="H288" s="522"/>
      <c r="I288" s="522"/>
      <c r="J288" s="523"/>
      <c r="K288" s="214"/>
      <c r="L288" s="214"/>
      <c r="M288" s="214"/>
      <c r="N288" s="214"/>
      <c r="O288" s="214"/>
      <c r="P288" s="214"/>
      <c r="Q288" s="214"/>
    </row>
    <row r="289" spans="1:17" s="213" customFormat="1" ht="20.25" customHeight="1">
      <c r="A289" s="345" t="s">
        <v>262</v>
      </c>
      <c r="B289" s="227"/>
      <c r="C289" s="227"/>
      <c r="D289" s="227"/>
      <c r="E289" s="227"/>
      <c r="F289" s="227"/>
      <c r="G289" s="227"/>
      <c r="H289" s="227"/>
      <c r="I289" s="227"/>
      <c r="J289" s="227"/>
      <c r="K289" s="214"/>
      <c r="L289" s="214"/>
      <c r="M289" s="214"/>
      <c r="N289" s="214"/>
      <c r="O289" s="214"/>
      <c r="P289" s="214"/>
      <c r="Q289" s="214"/>
    </row>
    <row r="290" spans="1:13" s="214" customFormat="1" ht="60.75" customHeight="1">
      <c r="A290" s="220">
        <v>1</v>
      </c>
      <c r="B290" s="477" t="s">
        <v>339</v>
      </c>
      <c r="C290" s="477"/>
      <c r="D290" s="477"/>
      <c r="E290" s="477"/>
      <c r="F290" s="477"/>
      <c r="G290" s="477"/>
      <c r="H290" s="477"/>
      <c r="I290" s="477"/>
      <c r="J290" s="333" t="s">
        <v>442</v>
      </c>
      <c r="K290" s="226"/>
      <c r="L290" s="226"/>
      <c r="M290" s="226"/>
    </row>
    <row r="291" spans="1:17" s="213" customFormat="1" ht="35.25" customHeight="1">
      <c r="A291" s="220">
        <v>2</v>
      </c>
      <c r="B291" s="477" t="s">
        <v>215</v>
      </c>
      <c r="C291" s="477"/>
      <c r="D291" s="477"/>
      <c r="E291" s="477"/>
      <c r="F291" s="477"/>
      <c r="G291" s="477"/>
      <c r="H291" s="477"/>
      <c r="I291" s="477"/>
      <c r="J291" s="333" t="s">
        <v>442</v>
      </c>
      <c r="K291" s="226"/>
      <c r="L291" s="226"/>
      <c r="M291" s="226"/>
      <c r="N291" s="214"/>
      <c r="O291" s="214"/>
      <c r="P291" s="214"/>
      <c r="Q291" s="214"/>
    </row>
    <row r="292" spans="1:10" s="214" customFormat="1" ht="28.5" customHeight="1">
      <c r="A292" s="220">
        <v>3</v>
      </c>
      <c r="B292" s="477" t="s">
        <v>216</v>
      </c>
      <c r="C292" s="477"/>
      <c r="D292" s="477"/>
      <c r="E292" s="477"/>
      <c r="F292" s="477"/>
      <c r="G292" s="477"/>
      <c r="H292" s="477"/>
      <c r="I292" s="477"/>
      <c r="J292" s="333" t="s">
        <v>442</v>
      </c>
    </row>
    <row r="293" spans="1:17" s="216" customFormat="1" ht="51.75" customHeight="1">
      <c r="A293" s="220">
        <v>4</v>
      </c>
      <c r="B293" s="520" t="s">
        <v>217</v>
      </c>
      <c r="C293" s="520"/>
      <c r="D293" s="520"/>
      <c r="E293" s="520"/>
      <c r="F293" s="520"/>
      <c r="G293" s="520"/>
      <c r="H293" s="520"/>
      <c r="I293" s="520"/>
      <c r="J293" s="333" t="s">
        <v>442</v>
      </c>
      <c r="K293" s="214"/>
      <c r="L293" s="214"/>
      <c r="M293" s="214"/>
      <c r="N293" s="214"/>
      <c r="O293" s="214"/>
      <c r="P293" s="214"/>
      <c r="Q293" s="214"/>
    </row>
    <row r="294" spans="1:17" s="216" customFormat="1" ht="38.25" customHeight="1">
      <c r="A294" s="220">
        <v>5</v>
      </c>
      <c r="B294" s="477" t="s">
        <v>218</v>
      </c>
      <c r="C294" s="477"/>
      <c r="D294" s="477"/>
      <c r="E294" s="477"/>
      <c r="F294" s="477"/>
      <c r="G294" s="477"/>
      <c r="H294" s="477"/>
      <c r="I294" s="477"/>
      <c r="J294" s="333" t="s">
        <v>442</v>
      </c>
      <c r="K294" s="214"/>
      <c r="L294" s="214"/>
      <c r="M294" s="214"/>
      <c r="N294" s="214"/>
      <c r="O294" s="214"/>
      <c r="P294" s="214"/>
      <c r="Q294" s="214"/>
    </row>
    <row r="295" spans="1:10" s="214" customFormat="1" ht="46.5" customHeight="1">
      <c r="A295" s="220">
        <v>6</v>
      </c>
      <c r="B295" s="477" t="s">
        <v>446</v>
      </c>
      <c r="C295" s="477"/>
      <c r="D295" s="477"/>
      <c r="E295" s="477"/>
      <c r="F295" s="477"/>
      <c r="G295" s="477"/>
      <c r="H295" s="477"/>
      <c r="I295" s="477"/>
      <c r="J295" s="220" t="s">
        <v>442</v>
      </c>
    </row>
    <row r="296" spans="1:10" s="214" customFormat="1" ht="51.75" customHeight="1">
      <c r="A296" s="220">
        <v>7</v>
      </c>
      <c r="B296" s="440" t="s">
        <v>410</v>
      </c>
      <c r="C296" s="440"/>
      <c r="D296" s="440"/>
      <c r="E296" s="440"/>
      <c r="F296" s="440"/>
      <c r="G296" s="440"/>
      <c r="H296" s="440"/>
      <c r="I296" s="440"/>
      <c r="J296" s="333" t="s">
        <v>442</v>
      </c>
    </row>
    <row r="297" spans="1:10" s="214" customFormat="1" ht="40.5" customHeight="1">
      <c r="A297" s="220">
        <v>8</v>
      </c>
      <c r="B297" s="440" t="s">
        <v>275</v>
      </c>
      <c r="C297" s="440"/>
      <c r="D297" s="440"/>
      <c r="E297" s="440"/>
      <c r="F297" s="440"/>
      <c r="G297" s="440"/>
      <c r="H297" s="440"/>
      <c r="I297" s="440"/>
      <c r="J297" s="333" t="s">
        <v>442</v>
      </c>
    </row>
    <row r="298" spans="1:10" s="214" customFormat="1" ht="27.75" customHeight="1">
      <c r="A298" s="220">
        <v>9</v>
      </c>
      <c r="B298" s="440" t="s">
        <v>219</v>
      </c>
      <c r="C298" s="440"/>
      <c r="D298" s="440"/>
      <c r="E298" s="440"/>
      <c r="F298" s="440"/>
      <c r="G298" s="440"/>
      <c r="H298" s="440"/>
      <c r="I298" s="440"/>
      <c r="J298" s="333" t="s">
        <v>442</v>
      </c>
    </row>
    <row r="299" spans="1:10" s="214" customFormat="1" ht="71.25" customHeight="1">
      <c r="A299" s="220">
        <v>10</v>
      </c>
      <c r="B299" s="471" t="s">
        <v>263</v>
      </c>
      <c r="C299" s="472"/>
      <c r="D299" s="472"/>
      <c r="E299" s="472"/>
      <c r="F299" s="472"/>
      <c r="G299" s="472"/>
      <c r="H299" s="472"/>
      <c r="I299" s="473"/>
      <c r="J299" s="333" t="s">
        <v>442</v>
      </c>
    </row>
    <row r="300" spans="1:10" s="214" customFormat="1" ht="66" customHeight="1">
      <c r="A300" s="220">
        <v>11</v>
      </c>
      <c r="B300" s="440" t="s">
        <v>265</v>
      </c>
      <c r="C300" s="440"/>
      <c r="D300" s="440"/>
      <c r="E300" s="440"/>
      <c r="F300" s="440"/>
      <c r="G300" s="440"/>
      <c r="H300" s="440"/>
      <c r="I300" s="440"/>
      <c r="J300" s="346" t="s">
        <v>442</v>
      </c>
    </row>
    <row r="301" spans="1:10" s="214" customFormat="1" ht="47.25" customHeight="1">
      <c r="A301" s="220">
        <v>12</v>
      </c>
      <c r="B301" s="440" t="s">
        <v>444</v>
      </c>
      <c r="C301" s="440"/>
      <c r="D301" s="440"/>
      <c r="E301" s="440"/>
      <c r="F301" s="440"/>
      <c r="G301" s="440"/>
      <c r="H301" s="440"/>
      <c r="I301" s="440"/>
      <c r="J301" s="346" t="s">
        <v>442</v>
      </c>
    </row>
    <row r="302" spans="1:10" s="214" customFormat="1" ht="52.5" customHeight="1">
      <c r="A302" s="220">
        <v>13</v>
      </c>
      <c r="B302" s="440" t="s">
        <v>591</v>
      </c>
      <c r="C302" s="440"/>
      <c r="D302" s="440"/>
      <c r="E302" s="440"/>
      <c r="F302" s="440"/>
      <c r="G302" s="440"/>
      <c r="H302" s="440"/>
      <c r="I302" s="440"/>
      <c r="J302" s="429" t="s">
        <v>442</v>
      </c>
    </row>
    <row r="303" spans="1:10" s="214" customFormat="1" ht="47.25" customHeight="1">
      <c r="A303" s="220">
        <v>14</v>
      </c>
      <c r="B303" s="440" t="s">
        <v>592</v>
      </c>
      <c r="C303" s="440"/>
      <c r="D303" s="440"/>
      <c r="E303" s="440"/>
      <c r="F303" s="440"/>
      <c r="G303" s="440"/>
      <c r="H303" s="440"/>
      <c r="I303" s="440"/>
      <c r="J303" s="429" t="s">
        <v>442</v>
      </c>
    </row>
    <row r="304" spans="1:10" ht="32.25" customHeight="1">
      <c r="A304" s="462" t="s">
        <v>272</v>
      </c>
      <c r="B304" s="462"/>
      <c r="C304" s="462"/>
      <c r="D304" s="462"/>
      <c r="E304" s="462"/>
      <c r="F304" s="462"/>
      <c r="H304" s="464" t="s">
        <v>268</v>
      </c>
      <c r="I304" s="464"/>
      <c r="J304" s="464"/>
    </row>
    <row r="305" spans="1:10" ht="32.25" customHeight="1">
      <c r="A305" s="462"/>
      <c r="B305" s="462"/>
      <c r="C305" s="462"/>
      <c r="D305" s="462"/>
      <c r="E305" s="462"/>
      <c r="F305" s="462"/>
      <c r="H305" s="463" t="s">
        <v>269</v>
      </c>
      <c r="I305" s="463"/>
      <c r="J305" s="463"/>
    </row>
    <row r="306" spans="1:10" ht="32.25" customHeight="1">
      <c r="A306" s="462"/>
      <c r="B306" s="462"/>
      <c r="C306" s="462"/>
      <c r="D306" s="462"/>
      <c r="E306" s="462"/>
      <c r="F306" s="462"/>
      <c r="H306" s="465" t="s">
        <v>270</v>
      </c>
      <c r="I306" s="465"/>
      <c r="J306" s="465"/>
    </row>
    <row r="307" spans="1:10" ht="32.25" customHeight="1">
      <c r="A307" s="462"/>
      <c r="B307" s="462"/>
      <c r="C307" s="462"/>
      <c r="D307" s="462"/>
      <c r="E307" s="462"/>
      <c r="F307" s="462"/>
      <c r="H307" s="465"/>
      <c r="I307" s="465"/>
      <c r="J307" s="465"/>
    </row>
    <row r="308" spans="1:10" ht="14.25" customHeight="1">
      <c r="A308" s="462"/>
      <c r="B308" s="462"/>
      <c r="C308" s="462"/>
      <c r="D308" s="462"/>
      <c r="E308" s="462"/>
      <c r="F308" s="462"/>
      <c r="H308" s="465"/>
      <c r="I308" s="465"/>
      <c r="J308" s="465"/>
    </row>
    <row r="309" spans="1:10" ht="32.25" customHeight="1">
      <c r="A309" s="462"/>
      <c r="B309" s="462"/>
      <c r="C309" s="462"/>
      <c r="D309" s="462"/>
      <c r="E309" s="462"/>
      <c r="F309" s="462"/>
      <c r="H309" s="464" t="s">
        <v>271</v>
      </c>
      <c r="I309" s="464"/>
      <c r="J309" s="464"/>
    </row>
  </sheetData>
  <sheetProtection/>
  <mergeCells count="255">
    <mergeCell ref="A141:C141"/>
    <mergeCell ref="A152:C152"/>
    <mergeCell ref="A182:C183"/>
    <mergeCell ref="A137:C137"/>
    <mergeCell ref="E137:G137"/>
    <mergeCell ref="A149:C149"/>
    <mergeCell ref="A153:C153"/>
    <mergeCell ref="A139:C139"/>
    <mergeCell ref="E139:G139"/>
    <mergeCell ref="A140:C140"/>
    <mergeCell ref="E140:G140"/>
    <mergeCell ref="A131:C131"/>
    <mergeCell ref="A133:C133"/>
    <mergeCell ref="A189:C189"/>
    <mergeCell ref="A169:C169"/>
    <mergeCell ref="E141:G141"/>
    <mergeCell ref="A181:I181"/>
    <mergeCell ref="A163:C163"/>
    <mergeCell ref="A136:C136"/>
    <mergeCell ref="E136:G136"/>
    <mergeCell ref="A179:H179"/>
    <mergeCell ref="A58:G58"/>
    <mergeCell ref="A127:I127"/>
    <mergeCell ref="A128:H128"/>
    <mergeCell ref="A55:J55"/>
    <mergeCell ref="A63:J63"/>
    <mergeCell ref="A65:J65"/>
    <mergeCell ref="A110:J110"/>
    <mergeCell ref="A77:J77"/>
    <mergeCell ref="A88:H88"/>
    <mergeCell ref="B282:H282"/>
    <mergeCell ref="B283:H283"/>
    <mergeCell ref="D235:F235"/>
    <mergeCell ref="B243:H243"/>
    <mergeCell ref="B249:H249"/>
    <mergeCell ref="B261:H261"/>
    <mergeCell ref="A271:J271"/>
    <mergeCell ref="B272:H272"/>
    <mergeCell ref="B274:H274"/>
    <mergeCell ref="B280:H280"/>
    <mergeCell ref="B281:H281"/>
    <mergeCell ref="B278:H278"/>
    <mergeCell ref="B279:H279"/>
    <mergeCell ref="B277:H277"/>
    <mergeCell ref="B258:H258"/>
    <mergeCell ref="B276:H276"/>
    <mergeCell ref="B273:H273"/>
    <mergeCell ref="B263:H263"/>
    <mergeCell ref="B262:H262"/>
    <mergeCell ref="A203:J203"/>
    <mergeCell ref="I182:I183"/>
    <mergeCell ref="A198:J198"/>
    <mergeCell ref="A195:J197"/>
    <mergeCell ref="A199:J199"/>
    <mergeCell ref="A193:C193"/>
    <mergeCell ref="A192:C192"/>
    <mergeCell ref="A116:C116"/>
    <mergeCell ref="A91:H91"/>
    <mergeCell ref="A93:J93"/>
    <mergeCell ref="A100:H100"/>
    <mergeCell ref="B201:J201"/>
    <mergeCell ref="A168:C168"/>
    <mergeCell ref="A190:C190"/>
    <mergeCell ref="A130:I130"/>
    <mergeCell ref="A132:C132"/>
    <mergeCell ref="E132:G132"/>
    <mergeCell ref="A188:C188"/>
    <mergeCell ref="A160:H160"/>
    <mergeCell ref="A165:C165"/>
    <mergeCell ref="A83:J83"/>
    <mergeCell ref="I91:J91"/>
    <mergeCell ref="A86:J86"/>
    <mergeCell ref="J182:J183"/>
    <mergeCell ref="A123:C123"/>
    <mergeCell ref="A184:C184"/>
    <mergeCell ref="A89:J89"/>
    <mergeCell ref="L92:N92"/>
    <mergeCell ref="A166:C166"/>
    <mergeCell ref="A147:C148"/>
    <mergeCell ref="D147:H147"/>
    <mergeCell ref="A122:H122"/>
    <mergeCell ref="A107:J107"/>
    <mergeCell ref="A150:C150"/>
    <mergeCell ref="A134:I134"/>
    <mergeCell ref="A135:C135"/>
    <mergeCell ref="E135:G135"/>
    <mergeCell ref="B1:I2"/>
    <mergeCell ref="B4:I4"/>
    <mergeCell ref="A205:H205"/>
    <mergeCell ref="A208:H208"/>
    <mergeCell ref="A206:F206"/>
    <mergeCell ref="A180:H180"/>
    <mergeCell ref="A194:C194"/>
    <mergeCell ref="B200:J200"/>
    <mergeCell ref="H12:J12"/>
    <mergeCell ref="A56:J56"/>
    <mergeCell ref="A18:C18"/>
    <mergeCell ref="A35:J35"/>
    <mergeCell ref="B3:I3"/>
    <mergeCell ref="A13:C13"/>
    <mergeCell ref="A53:H53"/>
    <mergeCell ref="A42:J42"/>
    <mergeCell ref="A47:E47"/>
    <mergeCell ref="A36:J36"/>
    <mergeCell ref="A50:H50"/>
    <mergeCell ref="A52:H52"/>
    <mergeCell ref="A74:H74"/>
    <mergeCell ref="A109:J109"/>
    <mergeCell ref="A115:H115"/>
    <mergeCell ref="A119:H119"/>
    <mergeCell ref="D182:H182"/>
    <mergeCell ref="A85:J85"/>
    <mergeCell ref="A117:C117"/>
    <mergeCell ref="I161:I162"/>
    <mergeCell ref="A161:C162"/>
    <mergeCell ref="A178:H178"/>
    <mergeCell ref="I88:J88"/>
    <mergeCell ref="A92:J92"/>
    <mergeCell ref="A104:H104"/>
    <mergeCell ref="A102:H102"/>
    <mergeCell ref="A187:C187"/>
    <mergeCell ref="A167:C167"/>
    <mergeCell ref="A103:J103"/>
    <mergeCell ref="A158:I158"/>
    <mergeCell ref="A138:I138"/>
    <mergeCell ref="A154:C154"/>
    <mergeCell ref="A37:J37"/>
    <mergeCell ref="A39:J39"/>
    <mergeCell ref="A124:C124"/>
    <mergeCell ref="A101:J101"/>
    <mergeCell ref="I147:I148"/>
    <mergeCell ref="A87:J87"/>
    <mergeCell ref="A38:J38"/>
    <mergeCell ref="A99:J99"/>
    <mergeCell ref="A62:J62"/>
    <mergeCell ref="A98:H98"/>
    <mergeCell ref="D68:F68"/>
    <mergeCell ref="A40:J40"/>
    <mergeCell ref="A48:E48"/>
    <mergeCell ref="A61:J61"/>
    <mergeCell ref="H69:I69"/>
    <mergeCell ref="A51:H51"/>
    <mergeCell ref="A46:E46"/>
    <mergeCell ref="A54:J54"/>
    <mergeCell ref="A60:J60"/>
    <mergeCell ref="A59:G59"/>
    <mergeCell ref="A121:C121"/>
    <mergeCell ref="A151:C151"/>
    <mergeCell ref="A156:C156"/>
    <mergeCell ref="A176:I176"/>
    <mergeCell ref="A172:C172"/>
    <mergeCell ref="A125:H125"/>
    <mergeCell ref="A146:H146"/>
    <mergeCell ref="A129:I129"/>
    <mergeCell ref="E131:G131"/>
    <mergeCell ref="E133:G133"/>
    <mergeCell ref="A219:H219"/>
    <mergeCell ref="A220:H220"/>
    <mergeCell ref="A207:H207"/>
    <mergeCell ref="A209:H209"/>
    <mergeCell ref="H204:I204"/>
    <mergeCell ref="A211:H211"/>
    <mergeCell ref="A210:H210"/>
    <mergeCell ref="H206:I206"/>
    <mergeCell ref="A217:H217"/>
    <mergeCell ref="A212:H212"/>
    <mergeCell ref="A120:C120"/>
    <mergeCell ref="A164:C164"/>
    <mergeCell ref="B293:I293"/>
    <mergeCell ref="A288:J288"/>
    <mergeCell ref="B269:H269"/>
    <mergeCell ref="A286:J286"/>
    <mergeCell ref="B290:I290"/>
    <mergeCell ref="B291:I291"/>
    <mergeCell ref="A216:H216"/>
    <mergeCell ref="A218:H218"/>
    <mergeCell ref="A113:J113"/>
    <mergeCell ref="A84:J84"/>
    <mergeCell ref="A105:J105"/>
    <mergeCell ref="A214:H214"/>
    <mergeCell ref="A185:C185"/>
    <mergeCell ref="D161:H161"/>
    <mergeCell ref="A97:J97"/>
    <mergeCell ref="A144:I144"/>
    <mergeCell ref="A155:C155"/>
    <mergeCell ref="A118:C118"/>
    <mergeCell ref="B292:I292"/>
    <mergeCell ref="A186:C186"/>
    <mergeCell ref="A170:C170"/>
    <mergeCell ref="A171:C171"/>
    <mergeCell ref="A191:C191"/>
    <mergeCell ref="A215:I215"/>
    <mergeCell ref="B275:H275"/>
    <mergeCell ref="B247:H247"/>
    <mergeCell ref="B248:H248"/>
    <mergeCell ref="B257:H257"/>
    <mergeCell ref="B297:I297"/>
    <mergeCell ref="B298:I298"/>
    <mergeCell ref="B300:I300"/>
    <mergeCell ref="B301:I301"/>
    <mergeCell ref="B254:H254"/>
    <mergeCell ref="B252:H252"/>
    <mergeCell ref="B259:H259"/>
    <mergeCell ref="B266:H266"/>
    <mergeCell ref="B267:H267"/>
    <mergeCell ref="B268:H268"/>
    <mergeCell ref="B299:I299"/>
    <mergeCell ref="B265:H265"/>
    <mergeCell ref="B294:I294"/>
    <mergeCell ref="B295:I295"/>
    <mergeCell ref="B296:I296"/>
    <mergeCell ref="B250:H250"/>
    <mergeCell ref="B251:H251"/>
    <mergeCell ref="B260:H260"/>
    <mergeCell ref="B253:H253"/>
    <mergeCell ref="B256:H256"/>
    <mergeCell ref="A304:F309"/>
    <mergeCell ref="H305:J305"/>
    <mergeCell ref="H304:J304"/>
    <mergeCell ref="H306:J308"/>
    <mergeCell ref="H309:J309"/>
    <mergeCell ref="A239:J239"/>
    <mergeCell ref="A241:J241"/>
    <mergeCell ref="B242:H242"/>
    <mergeCell ref="B245:H245"/>
    <mergeCell ref="B264:H264"/>
    <mergeCell ref="H231:I231"/>
    <mergeCell ref="H233:I233"/>
    <mergeCell ref="D231:F231"/>
    <mergeCell ref="A233:C233"/>
    <mergeCell ref="B246:H246"/>
    <mergeCell ref="A235:C235"/>
    <mergeCell ref="A237:I237"/>
    <mergeCell ref="B244:H244"/>
    <mergeCell ref="A231:C231"/>
    <mergeCell ref="H227:I227"/>
    <mergeCell ref="A227:C227"/>
    <mergeCell ref="D227:F227"/>
    <mergeCell ref="H229:I229"/>
    <mergeCell ref="B223:F223"/>
    <mergeCell ref="B255:H255"/>
    <mergeCell ref="D229:F229"/>
    <mergeCell ref="A229:C229"/>
    <mergeCell ref="D233:F233"/>
    <mergeCell ref="H235:I235"/>
    <mergeCell ref="B270:H270"/>
    <mergeCell ref="B284:H284"/>
    <mergeCell ref="B285:H285"/>
    <mergeCell ref="B302:I302"/>
    <mergeCell ref="B303:I303"/>
    <mergeCell ref="H6:J6"/>
    <mergeCell ref="A11:J11"/>
    <mergeCell ref="A10:J10"/>
    <mergeCell ref="H223:I223"/>
    <mergeCell ref="A222:I222"/>
  </mergeCells>
  <dataValidations count="2">
    <dataValidation type="list" allowBlank="1" showInputMessage="1" showErrorMessage="1" sqref="E67 I128 I205 I178:I180 G67 I146 I160">
      <formula1>$AG$1:$AG$2</formula1>
    </dataValidation>
    <dataValidation type="list" allowBlank="1" showInputMessage="1" showErrorMessage="1" sqref="J184 I214">
      <formula1>$S$1:$S$2</formula1>
    </dataValidation>
  </dataValidations>
  <printOptions horizontalCentered="1" verticalCentered="1"/>
  <pageMargins left="0.196850393700787" right="0.196850393700787" top="0.236220472440945" bottom="0.15748031496063" header="0.196850393700787" footer="0.15748031496063"/>
  <pageSetup horizontalDpi="600" verticalDpi="600" orientation="portrait" paperSize="9" scale="52" r:id="rId2"/>
  <headerFooter alignWithMargins="0">
    <oddFooter>&amp;CPage &amp;P of &amp;N</oddFooter>
  </headerFooter>
  <ignoredErrors>
    <ignoredError sqref="D228 D230 D232 D234" formula="1"/>
  </ignoredErrors>
  <drawing r:id="rId1"/>
</worksheet>
</file>

<file path=xl/worksheets/sheet2.xml><?xml version="1.0" encoding="utf-8"?>
<worksheet xmlns="http://schemas.openxmlformats.org/spreadsheetml/2006/main" xmlns:r="http://schemas.openxmlformats.org/officeDocument/2006/relationships">
  <dimension ref="A1:H78"/>
  <sheetViews>
    <sheetView view="pageBreakPreview" zoomScale="90" zoomScaleSheetLayoutView="90" workbookViewId="0" topLeftCell="A6">
      <selection activeCell="K78" sqref="K78"/>
    </sheetView>
  </sheetViews>
  <sheetFormatPr defaultColWidth="9.140625" defaultRowHeight="12.75"/>
  <cols>
    <col min="1" max="1" width="4.8515625" style="48" customWidth="1"/>
    <col min="2" max="3" width="22.140625" style="48" customWidth="1"/>
    <col min="4" max="4" width="19.57421875" style="48" customWidth="1"/>
    <col min="5" max="5" width="14.28125" style="48" customWidth="1"/>
    <col min="6" max="6" width="12.00390625" style="48" customWidth="1"/>
    <col min="7" max="7" width="12.57421875" style="48" customWidth="1"/>
    <col min="8" max="8" width="15.8515625" style="48" customWidth="1"/>
    <col min="9" max="16384" width="9.140625" style="48" customWidth="1"/>
  </cols>
  <sheetData>
    <row r="1" ht="12">
      <c r="G1" s="48" t="s">
        <v>101</v>
      </c>
    </row>
    <row r="2" spans="1:8" ht="39" customHeight="1">
      <c r="A2" s="761" t="s">
        <v>266</v>
      </c>
      <c r="B2" s="761"/>
      <c r="C2" s="761"/>
      <c r="D2" s="761"/>
      <c r="E2" s="761"/>
      <c r="F2" s="761"/>
      <c r="G2" s="761"/>
      <c r="H2" s="761"/>
    </row>
    <row r="3" spans="1:8" ht="27" customHeight="1" thickBot="1">
      <c r="A3" s="53" t="s">
        <v>300</v>
      </c>
      <c r="B3" s="53"/>
      <c r="C3" s="53"/>
      <c r="D3" s="53"/>
      <c r="E3" s="53"/>
      <c r="F3" s="53"/>
      <c r="G3" s="53"/>
      <c r="H3" s="195" t="s">
        <v>131</v>
      </c>
    </row>
    <row r="4" spans="1:8" ht="48">
      <c r="A4" s="57" t="s">
        <v>39</v>
      </c>
      <c r="B4" s="430" t="s">
        <v>619</v>
      </c>
      <c r="C4" s="430" t="s">
        <v>593</v>
      </c>
      <c r="D4" s="58" t="s">
        <v>133</v>
      </c>
      <c r="E4" s="58" t="s">
        <v>33</v>
      </c>
      <c r="F4" s="58" t="s">
        <v>35</v>
      </c>
      <c r="G4" s="58" t="s">
        <v>36</v>
      </c>
      <c r="H4" s="59" t="s">
        <v>37</v>
      </c>
    </row>
    <row r="5" spans="1:8" ht="12">
      <c r="A5" s="60">
        <v>1</v>
      </c>
      <c r="B5" s="49">
        <v>2</v>
      </c>
      <c r="C5" s="49"/>
      <c r="D5" s="49">
        <v>3</v>
      </c>
      <c r="E5" s="49">
        <v>4</v>
      </c>
      <c r="F5" s="49">
        <v>5</v>
      </c>
      <c r="G5" s="49">
        <v>6</v>
      </c>
      <c r="H5" s="61">
        <v>7</v>
      </c>
    </row>
    <row r="6" spans="1:8" ht="12">
      <c r="A6" s="62"/>
      <c r="B6" s="51"/>
      <c r="C6" s="51"/>
      <c r="D6" s="50"/>
      <c r="E6" s="50"/>
      <c r="F6" s="50"/>
      <c r="G6" s="52" t="s">
        <v>28</v>
      </c>
      <c r="H6" s="63"/>
    </row>
    <row r="7" spans="1:8" ht="12">
      <c r="A7" s="62"/>
      <c r="B7" s="51"/>
      <c r="C7" s="51"/>
      <c r="D7" s="50"/>
      <c r="E7" s="50"/>
      <c r="F7" s="50"/>
      <c r="G7" s="52"/>
      <c r="H7" s="63"/>
    </row>
    <row r="8" spans="1:8" ht="12">
      <c r="A8" s="62"/>
      <c r="B8" s="51"/>
      <c r="C8" s="51"/>
      <c r="D8" s="50"/>
      <c r="E8" s="50"/>
      <c r="F8" s="50"/>
      <c r="G8" s="52"/>
      <c r="H8" s="63"/>
    </row>
    <row r="9" spans="1:8" ht="12.75" thickBot="1">
      <c r="A9" s="757" t="s">
        <v>34</v>
      </c>
      <c r="B9" s="758"/>
      <c r="C9" s="758"/>
      <c r="D9" s="758"/>
      <c r="E9" s="759"/>
      <c r="F9" s="365">
        <f>SUM(F6:F8)</f>
        <v>0</v>
      </c>
      <c r="G9" s="365">
        <f>SUM(G6:G8)</f>
        <v>0</v>
      </c>
      <c r="H9" s="365">
        <f>SUM(H6:H8)</f>
        <v>0</v>
      </c>
    </row>
    <row r="10" spans="1:8" ht="12">
      <c r="A10" s="760" t="s">
        <v>287</v>
      </c>
      <c r="B10" s="760"/>
      <c r="C10" s="760"/>
      <c r="D10" s="760"/>
      <c r="E10" s="760"/>
      <c r="F10" s="760"/>
      <c r="G10" s="760"/>
      <c r="H10" s="760"/>
    </row>
    <row r="11" spans="1:8" ht="31.5" customHeight="1" thickBot="1">
      <c r="A11" s="53" t="s">
        <v>300</v>
      </c>
      <c r="B11" s="53"/>
      <c r="C11" s="53"/>
      <c r="D11" s="53"/>
      <c r="E11" s="53"/>
      <c r="F11" s="53"/>
      <c r="G11" s="53"/>
      <c r="H11" s="195" t="s">
        <v>131</v>
      </c>
    </row>
    <row r="12" spans="1:8" ht="48">
      <c r="A12" s="57" t="s">
        <v>39</v>
      </c>
      <c r="B12" s="430" t="s">
        <v>619</v>
      </c>
      <c r="C12" s="430" t="s">
        <v>593</v>
      </c>
      <c r="D12" s="58" t="s">
        <v>133</v>
      </c>
      <c r="E12" s="58" t="s">
        <v>33</v>
      </c>
      <c r="F12" s="58" t="s">
        <v>35</v>
      </c>
      <c r="G12" s="58" t="s">
        <v>36</v>
      </c>
      <c r="H12" s="59" t="s">
        <v>37</v>
      </c>
    </row>
    <row r="13" spans="1:8" ht="12">
      <c r="A13" s="60">
        <v>1</v>
      </c>
      <c r="B13" s="49">
        <v>2</v>
      </c>
      <c r="C13" s="49"/>
      <c r="D13" s="49">
        <v>3</v>
      </c>
      <c r="E13" s="49">
        <v>4</v>
      </c>
      <c r="F13" s="49">
        <v>5</v>
      </c>
      <c r="G13" s="49">
        <v>6</v>
      </c>
      <c r="H13" s="61">
        <v>7</v>
      </c>
    </row>
    <row r="14" spans="1:8" ht="12">
      <c r="A14" s="62"/>
      <c r="B14" s="51"/>
      <c r="C14" s="51"/>
      <c r="D14" s="50"/>
      <c r="E14" s="50"/>
      <c r="F14" s="50"/>
      <c r="G14" s="52" t="s">
        <v>28</v>
      </c>
      <c r="H14" s="63"/>
    </row>
    <row r="15" spans="1:8" ht="12">
      <c r="A15" s="62"/>
      <c r="B15" s="51"/>
      <c r="C15" s="51"/>
      <c r="D15" s="50"/>
      <c r="E15" s="50"/>
      <c r="F15" s="50"/>
      <c r="G15" s="52"/>
      <c r="H15" s="63"/>
    </row>
    <row r="16" spans="1:8" ht="12">
      <c r="A16" s="62"/>
      <c r="B16" s="51"/>
      <c r="C16" s="51"/>
      <c r="D16" s="50"/>
      <c r="E16" s="50"/>
      <c r="F16" s="50"/>
      <c r="G16" s="52"/>
      <c r="H16" s="63"/>
    </row>
    <row r="17" spans="1:8" ht="12.75" thickBot="1">
      <c r="A17" s="757" t="s">
        <v>34</v>
      </c>
      <c r="B17" s="758"/>
      <c r="C17" s="758"/>
      <c r="D17" s="758"/>
      <c r="E17" s="759"/>
      <c r="F17" s="365">
        <f>SUM(F14:F16)</f>
        <v>0</v>
      </c>
      <c r="G17" s="365">
        <f>SUM(G14:G16)</f>
        <v>0</v>
      </c>
      <c r="H17" s="365">
        <f>SUM(H14:H16)</f>
        <v>0</v>
      </c>
    </row>
    <row r="18" spans="1:8" ht="12">
      <c r="A18" s="760" t="s">
        <v>287</v>
      </c>
      <c r="B18" s="760"/>
      <c r="C18" s="760"/>
      <c r="D18" s="760"/>
      <c r="E18" s="760"/>
      <c r="F18" s="760"/>
      <c r="G18" s="760"/>
      <c r="H18" s="760"/>
    </row>
    <row r="19" spans="1:8" s="53" customFormat="1" ht="25.5" customHeight="1" thickBot="1">
      <c r="A19" s="53" t="s">
        <v>300</v>
      </c>
      <c r="H19" s="195" t="s">
        <v>131</v>
      </c>
    </row>
    <row r="20" spans="1:8" ht="75" customHeight="1">
      <c r="A20" s="57" t="s">
        <v>39</v>
      </c>
      <c r="B20" s="430" t="s">
        <v>619</v>
      </c>
      <c r="C20" s="430" t="s">
        <v>593</v>
      </c>
      <c r="D20" s="58" t="s">
        <v>133</v>
      </c>
      <c r="E20" s="58" t="s">
        <v>33</v>
      </c>
      <c r="F20" s="58" t="s">
        <v>35</v>
      </c>
      <c r="G20" s="58" t="s">
        <v>36</v>
      </c>
      <c r="H20" s="59" t="s">
        <v>37</v>
      </c>
    </row>
    <row r="21" spans="1:8" ht="12">
      <c r="A21" s="60">
        <v>1</v>
      </c>
      <c r="B21" s="49">
        <v>2</v>
      </c>
      <c r="C21" s="49"/>
      <c r="D21" s="49">
        <v>3</v>
      </c>
      <c r="E21" s="49">
        <v>4</v>
      </c>
      <c r="F21" s="49">
        <v>5</v>
      </c>
      <c r="G21" s="49">
        <v>6</v>
      </c>
      <c r="H21" s="61">
        <v>7</v>
      </c>
    </row>
    <row r="22" spans="1:8" ht="12">
      <c r="A22" s="62"/>
      <c r="B22" s="51"/>
      <c r="C22" s="51"/>
      <c r="D22" s="50"/>
      <c r="E22" s="50"/>
      <c r="F22" s="50"/>
      <c r="G22" s="52" t="s">
        <v>28</v>
      </c>
      <c r="H22" s="63"/>
    </row>
    <row r="23" spans="1:8" ht="12">
      <c r="A23" s="62"/>
      <c r="B23" s="51"/>
      <c r="C23" s="51"/>
      <c r="D23" s="50"/>
      <c r="E23" s="50"/>
      <c r="F23" s="50"/>
      <c r="G23" s="52"/>
      <c r="H23" s="63"/>
    </row>
    <row r="24" spans="1:8" ht="12.75" customHeight="1">
      <c r="A24" s="62"/>
      <c r="B24" s="51"/>
      <c r="C24" s="51"/>
      <c r="D24" s="50"/>
      <c r="E24" s="50"/>
      <c r="F24" s="50"/>
      <c r="G24" s="52"/>
      <c r="H24" s="63"/>
    </row>
    <row r="25" spans="1:8" ht="13.5" customHeight="1" thickBot="1">
      <c r="A25" s="757" t="s">
        <v>34</v>
      </c>
      <c r="B25" s="758"/>
      <c r="C25" s="758"/>
      <c r="D25" s="758"/>
      <c r="E25" s="759"/>
      <c r="F25" s="365">
        <f>SUM(F22:F24)</f>
        <v>0</v>
      </c>
      <c r="G25" s="365">
        <f>SUM(G22:G24)</f>
        <v>0</v>
      </c>
      <c r="H25" s="365">
        <f>SUM(H22:H24)</f>
        <v>0</v>
      </c>
    </row>
    <row r="26" spans="1:8" ht="13.5" customHeight="1">
      <c r="A26" s="760" t="s">
        <v>287</v>
      </c>
      <c r="B26" s="760"/>
      <c r="C26" s="760"/>
      <c r="D26" s="760"/>
      <c r="E26" s="760"/>
      <c r="F26" s="760"/>
      <c r="G26" s="760"/>
      <c r="H26" s="760"/>
    </row>
    <row r="27" spans="1:8" s="53" customFormat="1" ht="25.5" customHeight="1" thickBot="1">
      <c r="A27" s="53" t="s">
        <v>38</v>
      </c>
      <c r="H27" s="195" t="s">
        <v>131</v>
      </c>
    </row>
    <row r="28" spans="1:8" ht="64.5" customHeight="1">
      <c r="A28" s="57" t="s">
        <v>39</v>
      </c>
      <c r="B28" s="430" t="s">
        <v>619</v>
      </c>
      <c r="C28" s="430" t="s">
        <v>593</v>
      </c>
      <c r="D28" s="58" t="s">
        <v>133</v>
      </c>
      <c r="E28" s="58" t="s">
        <v>33</v>
      </c>
      <c r="F28" s="58" t="s">
        <v>35</v>
      </c>
      <c r="G28" s="58" t="s">
        <v>36</v>
      </c>
      <c r="H28" s="59" t="s">
        <v>37</v>
      </c>
    </row>
    <row r="29" spans="1:8" ht="12">
      <c r="A29" s="60">
        <v>1</v>
      </c>
      <c r="B29" s="49">
        <v>2</v>
      </c>
      <c r="C29" s="49"/>
      <c r="D29" s="49">
        <v>3</v>
      </c>
      <c r="E29" s="49">
        <v>4</v>
      </c>
      <c r="F29" s="49">
        <v>5</v>
      </c>
      <c r="G29" s="49">
        <v>6</v>
      </c>
      <c r="H29" s="61">
        <v>7</v>
      </c>
    </row>
    <row r="30" spans="1:8" ht="12">
      <c r="A30" s="62"/>
      <c r="B30" s="51"/>
      <c r="C30" s="51"/>
      <c r="D30" s="50"/>
      <c r="E30" s="50"/>
      <c r="F30" s="50"/>
      <c r="G30" s="52" t="s">
        <v>28</v>
      </c>
      <c r="H30" s="63"/>
    </row>
    <row r="31" spans="1:8" ht="12">
      <c r="A31" s="62"/>
      <c r="B31" s="51"/>
      <c r="C31" s="51"/>
      <c r="D31" s="50"/>
      <c r="E31" s="50"/>
      <c r="F31" s="50"/>
      <c r="G31" s="52"/>
      <c r="H31" s="63"/>
    </row>
    <row r="32" spans="1:8" ht="12">
      <c r="A32" s="62"/>
      <c r="B32" s="51"/>
      <c r="C32" s="51"/>
      <c r="D32" s="50"/>
      <c r="E32" s="50"/>
      <c r="F32" s="50"/>
      <c r="G32" s="52"/>
      <c r="H32" s="63"/>
    </row>
    <row r="33" spans="1:8" ht="13.5" customHeight="1" thickBot="1">
      <c r="A33" s="757" t="s">
        <v>34</v>
      </c>
      <c r="B33" s="758"/>
      <c r="C33" s="758"/>
      <c r="D33" s="758"/>
      <c r="E33" s="759"/>
      <c r="F33" s="365">
        <f>SUM(F30:F32)</f>
        <v>0</v>
      </c>
      <c r="G33" s="365">
        <f>SUM(G30:G32)</f>
        <v>0</v>
      </c>
      <c r="H33" s="365">
        <f>SUM(H30:H32)</f>
        <v>0</v>
      </c>
    </row>
    <row r="34" spans="1:8" ht="13.5" customHeight="1">
      <c r="A34" s="760" t="s">
        <v>287</v>
      </c>
      <c r="B34" s="760"/>
      <c r="C34" s="760"/>
      <c r="D34" s="760"/>
      <c r="E34" s="760"/>
      <c r="F34" s="760"/>
      <c r="G34" s="760"/>
      <c r="H34" s="760"/>
    </row>
    <row r="35" spans="1:8" s="53" customFormat="1" ht="25.5" customHeight="1" thickBot="1">
      <c r="A35" s="53" t="s">
        <v>38</v>
      </c>
      <c r="H35" s="195" t="s">
        <v>131</v>
      </c>
    </row>
    <row r="36" spans="1:8" ht="64.5" customHeight="1">
      <c r="A36" s="57" t="s">
        <v>39</v>
      </c>
      <c r="B36" s="430" t="s">
        <v>619</v>
      </c>
      <c r="C36" s="430" t="s">
        <v>593</v>
      </c>
      <c r="D36" s="58" t="s">
        <v>133</v>
      </c>
      <c r="E36" s="58" t="s">
        <v>33</v>
      </c>
      <c r="F36" s="58" t="s">
        <v>35</v>
      </c>
      <c r="G36" s="58" t="s">
        <v>36</v>
      </c>
      <c r="H36" s="59" t="s">
        <v>37</v>
      </c>
    </row>
    <row r="37" spans="1:8" ht="12">
      <c r="A37" s="60">
        <v>1</v>
      </c>
      <c r="B37" s="49">
        <v>2</v>
      </c>
      <c r="C37" s="49"/>
      <c r="D37" s="49">
        <v>3</v>
      </c>
      <c r="E37" s="49">
        <v>4</v>
      </c>
      <c r="F37" s="49">
        <v>5</v>
      </c>
      <c r="G37" s="49">
        <v>6</v>
      </c>
      <c r="H37" s="61">
        <v>7</v>
      </c>
    </row>
    <row r="38" spans="1:8" ht="12">
      <c r="A38" s="62"/>
      <c r="B38" s="51"/>
      <c r="C38" s="51"/>
      <c r="D38" s="50"/>
      <c r="E38" s="50"/>
      <c r="F38" s="50"/>
      <c r="G38" s="52" t="s">
        <v>28</v>
      </c>
      <c r="H38" s="63"/>
    </row>
    <row r="39" spans="1:8" ht="12">
      <c r="A39" s="62"/>
      <c r="B39" s="51"/>
      <c r="C39" s="51"/>
      <c r="D39" s="50"/>
      <c r="E39" s="50"/>
      <c r="F39" s="50"/>
      <c r="G39" s="52"/>
      <c r="H39" s="63"/>
    </row>
    <row r="40" spans="1:8" ht="12">
      <c r="A40" s="62"/>
      <c r="B40" s="51"/>
      <c r="C40" s="51"/>
      <c r="D40" s="50"/>
      <c r="E40" s="50"/>
      <c r="F40" s="50"/>
      <c r="G40" s="52"/>
      <c r="H40" s="63"/>
    </row>
    <row r="41" spans="1:8" ht="13.5" customHeight="1" thickBot="1">
      <c r="A41" s="757" t="s">
        <v>34</v>
      </c>
      <c r="B41" s="758"/>
      <c r="C41" s="758"/>
      <c r="D41" s="758"/>
      <c r="E41" s="759"/>
      <c r="F41" s="365">
        <f>SUM(F38:F40)</f>
        <v>0</v>
      </c>
      <c r="G41" s="365">
        <f>SUM(G38:G40)</f>
        <v>0</v>
      </c>
      <c r="H41" s="365">
        <f>SUM(H38:H40)</f>
        <v>0</v>
      </c>
    </row>
    <row r="42" spans="1:8" ht="13.5" customHeight="1">
      <c r="A42" s="760" t="s">
        <v>287</v>
      </c>
      <c r="B42" s="760"/>
      <c r="C42" s="760"/>
      <c r="D42" s="760"/>
      <c r="E42" s="760"/>
      <c r="F42" s="760"/>
      <c r="G42" s="760"/>
      <c r="H42" s="760"/>
    </row>
    <row r="43" spans="1:8" s="53" customFormat="1" ht="25.5" customHeight="1" thickBot="1">
      <c r="A43" s="53" t="s">
        <v>38</v>
      </c>
      <c r="H43" s="195" t="s">
        <v>131</v>
      </c>
    </row>
    <row r="44" spans="1:8" ht="64.5" customHeight="1">
      <c r="A44" s="57" t="s">
        <v>39</v>
      </c>
      <c r="B44" s="430" t="s">
        <v>619</v>
      </c>
      <c r="C44" s="430" t="s">
        <v>593</v>
      </c>
      <c r="D44" s="58" t="s">
        <v>133</v>
      </c>
      <c r="E44" s="58" t="s">
        <v>33</v>
      </c>
      <c r="F44" s="58" t="s">
        <v>35</v>
      </c>
      <c r="G44" s="58" t="s">
        <v>36</v>
      </c>
      <c r="H44" s="59" t="s">
        <v>37</v>
      </c>
    </row>
    <row r="45" spans="1:8" ht="12">
      <c r="A45" s="60">
        <v>1</v>
      </c>
      <c r="B45" s="49">
        <v>2</v>
      </c>
      <c r="C45" s="49"/>
      <c r="D45" s="49">
        <v>3</v>
      </c>
      <c r="E45" s="49">
        <v>4</v>
      </c>
      <c r="F45" s="49">
        <v>5</v>
      </c>
      <c r="G45" s="49">
        <v>6</v>
      </c>
      <c r="H45" s="61">
        <v>7</v>
      </c>
    </row>
    <row r="46" spans="1:8" ht="12">
      <c r="A46" s="62"/>
      <c r="B46" s="51"/>
      <c r="C46" s="51"/>
      <c r="D46" s="50"/>
      <c r="E46" s="50"/>
      <c r="F46" s="50"/>
      <c r="G46" s="52" t="s">
        <v>28</v>
      </c>
      <c r="H46" s="63"/>
    </row>
    <row r="47" spans="1:8" ht="12">
      <c r="A47" s="62"/>
      <c r="B47" s="51"/>
      <c r="C47" s="51"/>
      <c r="D47" s="50"/>
      <c r="E47" s="50"/>
      <c r="F47" s="50"/>
      <c r="G47" s="52"/>
      <c r="H47" s="63"/>
    </row>
    <row r="48" spans="1:8" ht="12">
      <c r="A48" s="62"/>
      <c r="B48" s="51"/>
      <c r="C48" s="51"/>
      <c r="D48" s="50"/>
      <c r="E48" s="50"/>
      <c r="F48" s="50"/>
      <c r="G48" s="52"/>
      <c r="H48" s="63"/>
    </row>
    <row r="49" spans="1:8" ht="13.5" customHeight="1" thickBot="1">
      <c r="A49" s="757" t="s">
        <v>34</v>
      </c>
      <c r="B49" s="758"/>
      <c r="C49" s="758"/>
      <c r="D49" s="758"/>
      <c r="E49" s="759"/>
      <c r="F49" s="365">
        <f>SUM(F46:F48)</f>
        <v>0</v>
      </c>
      <c r="G49" s="365">
        <f>SUM(G46:G48)</f>
        <v>0</v>
      </c>
      <c r="H49" s="365">
        <f>SUM(H46:H48)</f>
        <v>0</v>
      </c>
    </row>
    <row r="50" spans="1:8" ht="12">
      <c r="A50" s="760" t="s">
        <v>287</v>
      </c>
      <c r="B50" s="760"/>
      <c r="C50" s="760"/>
      <c r="D50" s="760"/>
      <c r="E50" s="760"/>
      <c r="F50" s="760"/>
      <c r="G50" s="760"/>
      <c r="H50" s="760"/>
    </row>
    <row r="51" spans="1:8" ht="12">
      <c r="A51" s="54"/>
      <c r="B51" s="54"/>
      <c r="C51" s="54"/>
      <c r="D51" s="54"/>
      <c r="E51" s="54"/>
      <c r="F51" s="55"/>
      <c r="G51" s="56"/>
      <c r="H51" s="54"/>
    </row>
    <row r="52" spans="1:8" ht="50.25" customHeight="1" thickBot="1">
      <c r="A52" s="770" t="s">
        <v>422</v>
      </c>
      <c r="B52" s="771"/>
      <c r="C52" s="771"/>
      <c r="D52" s="771"/>
      <c r="E52" s="771"/>
      <c r="F52" s="771"/>
      <c r="G52" s="771"/>
      <c r="H52" s="195" t="s">
        <v>132</v>
      </c>
    </row>
    <row r="53" spans="1:8" ht="72" customHeight="1">
      <c r="A53" s="57" t="s">
        <v>39</v>
      </c>
      <c r="B53" s="431" t="s">
        <v>620</v>
      </c>
      <c r="C53" s="431" t="s">
        <v>621</v>
      </c>
      <c r="D53" s="58" t="s">
        <v>133</v>
      </c>
      <c r="E53" s="58" t="s">
        <v>33</v>
      </c>
      <c r="F53" s="58" t="s">
        <v>35</v>
      </c>
      <c r="G53" s="58" t="s">
        <v>36</v>
      </c>
      <c r="H53" s="59" t="s">
        <v>37</v>
      </c>
    </row>
    <row r="54" spans="1:8" ht="12">
      <c r="A54" s="60">
        <v>1</v>
      </c>
      <c r="B54" s="49">
        <v>2</v>
      </c>
      <c r="C54" s="397"/>
      <c r="D54" s="60">
        <v>3</v>
      </c>
      <c r="E54" s="49">
        <v>4</v>
      </c>
      <c r="F54" s="60">
        <v>5</v>
      </c>
      <c r="G54" s="49">
        <v>6</v>
      </c>
      <c r="H54" s="60">
        <v>7</v>
      </c>
    </row>
    <row r="55" spans="1:8" ht="12">
      <c r="A55" s="62"/>
      <c r="B55" s="51"/>
      <c r="C55" s="51"/>
      <c r="D55" s="50"/>
      <c r="E55" s="50"/>
      <c r="F55" s="50"/>
      <c r="G55" s="52" t="s">
        <v>28</v>
      </c>
      <c r="H55" s="63"/>
    </row>
    <row r="56" spans="1:8" ht="12">
      <c r="A56" s="62"/>
      <c r="B56" s="51"/>
      <c r="C56" s="51"/>
      <c r="D56" s="50"/>
      <c r="E56" s="50"/>
      <c r="F56" s="50"/>
      <c r="G56" s="52"/>
      <c r="H56" s="63"/>
    </row>
    <row r="57" spans="1:8" ht="13.5" customHeight="1">
      <c r="A57" s="62"/>
      <c r="B57" s="51"/>
      <c r="C57" s="51"/>
      <c r="D57" s="50"/>
      <c r="E57" s="50"/>
      <c r="F57" s="50"/>
      <c r="G57" s="52"/>
      <c r="H57" s="63"/>
    </row>
    <row r="58" spans="1:8" ht="12.75" thickBot="1">
      <c r="A58" s="757" t="s">
        <v>34</v>
      </c>
      <c r="B58" s="758"/>
      <c r="C58" s="758"/>
      <c r="D58" s="758"/>
      <c r="E58" s="759"/>
      <c r="F58" s="365">
        <f>SUM(F55:F57)</f>
        <v>0</v>
      </c>
      <c r="G58" s="365">
        <f>SUM(G55:G57)</f>
        <v>0</v>
      </c>
      <c r="H58" s="365">
        <f>SUM(H55:H57)</f>
        <v>0</v>
      </c>
    </row>
    <row r="59" spans="1:8" ht="12">
      <c r="A59" s="193"/>
      <c r="B59" s="193"/>
      <c r="C59" s="193"/>
      <c r="D59" s="193"/>
      <c r="E59" s="193"/>
      <c r="F59" s="54"/>
      <c r="G59" s="54"/>
      <c r="H59" s="54"/>
    </row>
    <row r="60" spans="1:8" ht="41.25" customHeight="1" thickBot="1">
      <c r="A60" s="770" t="s">
        <v>423</v>
      </c>
      <c r="B60" s="771"/>
      <c r="C60" s="771"/>
      <c r="D60" s="771"/>
      <c r="E60" s="771"/>
      <c r="F60" s="771"/>
      <c r="G60" s="771"/>
      <c r="H60" s="195" t="s">
        <v>419</v>
      </c>
    </row>
    <row r="61" spans="1:8" ht="48">
      <c r="A61" s="57" t="s">
        <v>39</v>
      </c>
      <c r="B61" s="431" t="s">
        <v>620</v>
      </c>
      <c r="C61" s="431" t="s">
        <v>621</v>
      </c>
      <c r="D61" s="58" t="s">
        <v>133</v>
      </c>
      <c r="E61" s="58" t="s">
        <v>33</v>
      </c>
      <c r="F61" s="58" t="s">
        <v>35</v>
      </c>
      <c r="G61" s="58" t="s">
        <v>36</v>
      </c>
      <c r="H61" s="59" t="s">
        <v>37</v>
      </c>
    </row>
    <row r="62" spans="1:8" ht="12">
      <c r="A62" s="60">
        <v>1</v>
      </c>
      <c r="B62" s="49">
        <v>2</v>
      </c>
      <c r="C62" s="397"/>
      <c r="D62" s="60">
        <v>3</v>
      </c>
      <c r="E62" s="49">
        <v>4</v>
      </c>
      <c r="F62" s="60">
        <v>5</v>
      </c>
      <c r="G62" s="49">
        <v>6</v>
      </c>
      <c r="H62" s="60">
        <v>7</v>
      </c>
    </row>
    <row r="63" spans="1:8" ht="12">
      <c r="A63" s="62"/>
      <c r="B63" s="51"/>
      <c r="C63" s="51"/>
      <c r="D63" s="50"/>
      <c r="E63" s="50"/>
      <c r="F63" s="50"/>
      <c r="G63" s="52" t="s">
        <v>28</v>
      </c>
      <c r="H63" s="63"/>
    </row>
    <row r="64" spans="1:8" ht="12">
      <c r="A64" s="62"/>
      <c r="B64" s="51"/>
      <c r="C64" s="51"/>
      <c r="D64" s="50"/>
      <c r="E64" s="50"/>
      <c r="F64" s="50"/>
      <c r="G64" s="52"/>
      <c r="H64" s="63"/>
    </row>
    <row r="65" spans="1:8" ht="12">
      <c r="A65" s="62"/>
      <c r="B65" s="51"/>
      <c r="C65" s="51"/>
      <c r="D65" s="50"/>
      <c r="E65" s="50"/>
      <c r="F65" s="50"/>
      <c r="G65" s="52"/>
      <c r="H65" s="63"/>
    </row>
    <row r="66" spans="1:8" ht="12.75" thickBot="1">
      <c r="A66" s="757" t="s">
        <v>34</v>
      </c>
      <c r="B66" s="758"/>
      <c r="C66" s="758"/>
      <c r="D66" s="758"/>
      <c r="E66" s="759"/>
      <c r="F66" s="365">
        <f>SUM(F63:F65)</f>
        <v>0</v>
      </c>
      <c r="G66" s="365">
        <f>SUM(G63:G65)</f>
        <v>0</v>
      </c>
      <c r="H66" s="365">
        <f>SUM(H63:H65)</f>
        <v>0</v>
      </c>
    </row>
    <row r="67" spans="1:8" ht="21.75" customHeight="1" thickBot="1">
      <c r="A67" s="193"/>
      <c r="B67" s="193"/>
      <c r="C67" s="193"/>
      <c r="D67" s="193"/>
      <c r="E67" s="54"/>
      <c r="F67" s="54"/>
      <c r="G67" s="54"/>
      <c r="H67" s="54"/>
    </row>
    <row r="68" spans="1:8" ht="32.25" customHeight="1" thickBot="1">
      <c r="A68" s="765" t="s">
        <v>425</v>
      </c>
      <c r="B68" s="766"/>
      <c r="C68" s="766"/>
      <c r="D68" s="766"/>
      <c r="E68" s="766"/>
      <c r="F68" s="766"/>
      <c r="G68" s="767">
        <v>0</v>
      </c>
      <c r="H68" s="768"/>
    </row>
    <row r="69" spans="1:6" ht="23.25" customHeight="1" thickBot="1">
      <c r="A69" s="194"/>
      <c r="B69" s="194"/>
      <c r="C69" s="194"/>
      <c r="D69" s="194"/>
      <c r="E69" s="194"/>
      <c r="F69" s="194"/>
    </row>
    <row r="70" spans="1:8" ht="43.5" customHeight="1" thickBot="1">
      <c r="A70" s="765" t="s">
        <v>267</v>
      </c>
      <c r="B70" s="765"/>
      <c r="C70" s="765"/>
      <c r="D70" s="765"/>
      <c r="E70" s="765"/>
      <c r="F70" s="765"/>
      <c r="G70" s="767">
        <v>0</v>
      </c>
      <c r="H70" s="768"/>
    </row>
    <row r="71" spans="1:6" ht="23.25" customHeight="1" thickBot="1">
      <c r="A71" s="194"/>
      <c r="B71" s="194"/>
      <c r="C71" s="194"/>
      <c r="D71" s="194"/>
      <c r="E71" s="194"/>
      <c r="F71" s="194"/>
    </row>
    <row r="72" spans="1:8" ht="54.75" customHeight="1" thickBot="1">
      <c r="A72" s="764" t="s">
        <v>424</v>
      </c>
      <c r="B72" s="764"/>
      <c r="C72" s="764"/>
      <c r="D72" s="764"/>
      <c r="E72" s="764"/>
      <c r="F72" s="764"/>
      <c r="G72" s="767">
        <f>+G68+H58+G70</f>
        <v>0</v>
      </c>
      <c r="H72" s="768"/>
    </row>
    <row r="73" spans="1:8" ht="66.75" customHeight="1">
      <c r="A73" s="762" t="s">
        <v>130</v>
      </c>
      <c r="B73" s="763"/>
      <c r="C73" s="763"/>
      <c r="D73" s="763"/>
      <c r="E73" s="763"/>
      <c r="F73" s="763"/>
      <c r="G73" s="763"/>
      <c r="H73" s="763"/>
    </row>
    <row r="74" spans="1:8" ht="97.5" customHeight="1">
      <c r="A74" s="772" t="s">
        <v>453</v>
      </c>
      <c r="B74" s="772"/>
      <c r="C74" s="772"/>
      <c r="D74" s="772"/>
      <c r="E74" s="772"/>
      <c r="F74" s="772"/>
      <c r="G74" s="772"/>
      <c r="H74" s="772"/>
    </row>
    <row r="76" spans="1:8" ht="324.75" customHeight="1">
      <c r="A76" s="769" t="s">
        <v>622</v>
      </c>
      <c r="B76" s="769"/>
      <c r="C76" s="769"/>
      <c r="D76" s="769"/>
      <c r="E76" s="769"/>
      <c r="F76" s="769"/>
      <c r="G76" s="769"/>
      <c r="H76" s="769"/>
    </row>
    <row r="77" spans="1:8" ht="82.5" customHeight="1">
      <c r="A77" s="769"/>
      <c r="B77" s="769"/>
      <c r="C77" s="769"/>
      <c r="D77" s="769"/>
      <c r="E77" s="769"/>
      <c r="F77" s="769"/>
      <c r="G77" s="769"/>
      <c r="H77" s="769"/>
    </row>
    <row r="78" spans="1:8" ht="123" customHeight="1">
      <c r="A78" s="769"/>
      <c r="B78" s="769"/>
      <c r="C78" s="769"/>
      <c r="D78" s="769"/>
      <c r="E78" s="769"/>
      <c r="F78" s="769"/>
      <c r="G78" s="769"/>
      <c r="H78" s="769"/>
    </row>
  </sheetData>
  <sheetProtection/>
  <mergeCells count="26">
    <mergeCell ref="A9:E9"/>
    <mergeCell ref="A76:H78"/>
    <mergeCell ref="A52:G52"/>
    <mergeCell ref="G70:H70"/>
    <mergeCell ref="A74:H74"/>
    <mergeCell ref="A25:E25"/>
    <mergeCell ref="A70:F70"/>
    <mergeCell ref="A60:G60"/>
    <mergeCell ref="A66:E66"/>
    <mergeCell ref="A10:H10"/>
    <mergeCell ref="A2:H2"/>
    <mergeCell ref="A73:H73"/>
    <mergeCell ref="A49:E49"/>
    <mergeCell ref="A26:H26"/>
    <mergeCell ref="A34:H34"/>
    <mergeCell ref="A72:F72"/>
    <mergeCell ref="A68:F68"/>
    <mergeCell ref="G68:H68"/>
    <mergeCell ref="G72:H72"/>
    <mergeCell ref="A58:E58"/>
    <mergeCell ref="A17:E17"/>
    <mergeCell ref="A18:H18"/>
    <mergeCell ref="A42:H42"/>
    <mergeCell ref="A50:H50"/>
    <mergeCell ref="A41:E41"/>
    <mergeCell ref="A33:E33"/>
  </mergeCells>
  <printOptions/>
  <pageMargins left="0.7086614173228347" right="0.7086614173228347" top="0.7480314960629921" bottom="0.7480314960629921" header="0.31496062992125984" footer="0.31496062992125984"/>
  <pageSetup horizontalDpi="600" verticalDpi="600" orientation="portrait" paperSize="9" scale="52" r:id="rId2"/>
  <headerFooter>
    <oddHeader>&amp;L&amp;G
&amp;CОТДЕЛ  „ОРГАНИЗАЦИИ НА ПРОИЗВОДИТЕЛИ НА ПЛОДОВЕ И ЗЕЛЕНЧУЦИ“
Заявление за одобрение/изменение на оперативна програма ДП 01-01.1&amp;RПП 08 ПР 01  
Версия  04 
Изм. 9
</oddHeader>
  </headerFooter>
  <rowBreaks count="1" manualBreakCount="1">
    <brk id="66" max="7" man="1"/>
  </rowBreaks>
  <colBreaks count="1" manualBreakCount="1">
    <brk id="8" max="23" man="1"/>
  </colBreaks>
  <legacyDrawingHF r:id="rId1"/>
</worksheet>
</file>

<file path=xl/worksheets/sheet3.xml><?xml version="1.0" encoding="utf-8"?>
<worksheet xmlns="http://schemas.openxmlformats.org/spreadsheetml/2006/main" xmlns:r="http://schemas.openxmlformats.org/officeDocument/2006/relationships">
  <dimension ref="A1:J12"/>
  <sheetViews>
    <sheetView view="pageBreakPreview" zoomScale="60" workbookViewId="0" topLeftCell="A1">
      <selection activeCell="E33" sqref="E33"/>
    </sheetView>
  </sheetViews>
  <sheetFormatPr defaultColWidth="9.140625" defaultRowHeight="12.75"/>
  <cols>
    <col min="1" max="1" width="4.8515625" style="0" customWidth="1"/>
    <col min="2" max="2" width="22.140625" style="0" customWidth="1"/>
    <col min="3" max="3" width="19.57421875" style="0" customWidth="1"/>
    <col min="4" max="4" width="14.28125" style="0" customWidth="1"/>
    <col min="5" max="5" width="12.00390625" style="0" customWidth="1"/>
    <col min="6" max="6" width="12.57421875" style="0" customWidth="1"/>
    <col min="7" max="7" width="15.8515625" style="0" customWidth="1"/>
    <col min="8" max="8" width="17.28125" style="0" customWidth="1"/>
    <col min="9" max="9" width="17.57421875" style="0" customWidth="1"/>
    <col min="10" max="10" width="19.28125" style="0" customWidth="1"/>
  </cols>
  <sheetData>
    <row r="1" spans="1:10" ht="12.75">
      <c r="A1" s="48"/>
      <c r="B1" s="48"/>
      <c r="C1" s="48"/>
      <c r="D1" s="48"/>
      <c r="E1" s="48"/>
      <c r="F1" s="264"/>
      <c r="G1" s="48"/>
      <c r="H1" s="264"/>
      <c r="I1" s="48" t="s">
        <v>387</v>
      </c>
      <c r="J1" s="264"/>
    </row>
    <row r="2" spans="1:10" ht="12.75">
      <c r="A2" s="761"/>
      <c r="B2" s="761"/>
      <c r="C2" s="761"/>
      <c r="D2" s="761"/>
      <c r="E2" s="761"/>
      <c r="F2" s="761"/>
      <c r="G2" s="761"/>
      <c r="H2" s="264"/>
      <c r="I2" s="264"/>
      <c r="J2" s="264"/>
    </row>
    <row r="3" spans="1:10" ht="13.5" thickBot="1">
      <c r="A3" s="264"/>
      <c r="B3" s="264"/>
      <c r="C3" s="264"/>
      <c r="D3" s="264"/>
      <c r="E3" s="264"/>
      <c r="F3" s="264"/>
      <c r="G3" s="264"/>
      <c r="H3" s="264"/>
      <c r="I3" s="264"/>
      <c r="J3" s="264"/>
    </row>
    <row r="4" spans="1:10" ht="33.75" customHeight="1" thickBot="1">
      <c r="A4" s="773" t="s">
        <v>420</v>
      </c>
      <c r="B4" s="774"/>
      <c r="C4" s="774"/>
      <c r="D4" s="774"/>
      <c r="E4" s="774"/>
      <c r="F4" s="774"/>
      <c r="G4" s="774"/>
      <c r="H4" s="774"/>
      <c r="I4" s="774"/>
      <c r="J4" s="775"/>
    </row>
    <row r="5" spans="1:10" ht="68.25" customHeight="1">
      <c r="A5" s="306" t="s">
        <v>39</v>
      </c>
      <c r="B5" s="307" t="s">
        <v>108</v>
      </c>
      <c r="C5" s="308" t="s">
        <v>369</v>
      </c>
      <c r="D5" s="308" t="s">
        <v>370</v>
      </c>
      <c r="E5" s="308" t="s">
        <v>371</v>
      </c>
      <c r="F5" s="309" t="s">
        <v>109</v>
      </c>
      <c r="G5" s="309" t="s">
        <v>110</v>
      </c>
      <c r="H5" s="309" t="s">
        <v>368</v>
      </c>
      <c r="I5" s="366" t="s">
        <v>454</v>
      </c>
      <c r="J5" s="310" t="s">
        <v>111</v>
      </c>
    </row>
    <row r="6" spans="1:10" ht="15">
      <c r="A6" s="311">
        <v>1</v>
      </c>
      <c r="B6" s="312"/>
      <c r="C6" s="313"/>
      <c r="D6" s="312"/>
      <c r="E6" s="314"/>
      <c r="F6" s="314"/>
      <c r="G6" s="314"/>
      <c r="H6" s="312"/>
      <c r="I6" s="313"/>
      <c r="J6" s="315"/>
    </row>
    <row r="7" spans="1:10" ht="15">
      <c r="A7" s="311">
        <v>2</v>
      </c>
      <c r="B7" s="312"/>
      <c r="C7" s="313"/>
      <c r="D7" s="312"/>
      <c r="E7" s="314"/>
      <c r="F7" s="314"/>
      <c r="G7" s="314"/>
      <c r="H7" s="312"/>
      <c r="I7" s="313"/>
      <c r="J7" s="315"/>
    </row>
    <row r="8" spans="1:10" ht="15">
      <c r="A8" s="311">
        <v>3</v>
      </c>
      <c r="B8" s="312"/>
      <c r="C8" s="313"/>
      <c r="D8" s="312"/>
      <c r="E8" s="312"/>
      <c r="F8" s="312"/>
      <c r="G8" s="312"/>
      <c r="H8" s="312"/>
      <c r="I8" s="313"/>
      <c r="J8" s="316"/>
    </row>
    <row r="9" spans="1:10" ht="15">
      <c r="A9" s="311">
        <v>4</v>
      </c>
      <c r="B9" s="312"/>
      <c r="C9" s="313"/>
      <c r="D9" s="317"/>
      <c r="E9" s="317"/>
      <c r="F9" s="317"/>
      <c r="G9" s="317"/>
      <c r="H9" s="312"/>
      <c r="I9" s="313"/>
      <c r="J9" s="316"/>
    </row>
    <row r="10" spans="1:10" ht="15.75" thickBot="1">
      <c r="A10" s="318">
        <v>5</v>
      </c>
      <c r="B10" s="319"/>
      <c r="C10" s="320"/>
      <c r="D10" s="321"/>
      <c r="E10" s="321"/>
      <c r="F10" s="321"/>
      <c r="G10" s="321"/>
      <c r="H10" s="319"/>
      <c r="I10" s="320"/>
      <c r="J10" s="322"/>
    </row>
    <row r="11" spans="1:10" ht="15.75" thickBot="1">
      <c r="A11" s="323"/>
      <c r="B11" s="324"/>
      <c r="C11" s="324"/>
      <c r="D11" s="324"/>
      <c r="E11" s="325"/>
      <c r="F11" s="325"/>
      <c r="G11" s="325"/>
      <c r="H11" s="776" t="s">
        <v>34</v>
      </c>
      <c r="I11" s="777"/>
      <c r="J11" s="326">
        <f>SUM(J6:J10)</f>
        <v>0</v>
      </c>
    </row>
    <row r="12" spans="1:10" ht="69.75" customHeight="1" thickBot="1">
      <c r="A12" s="778" t="s">
        <v>421</v>
      </c>
      <c r="B12" s="779"/>
      <c r="C12" s="779"/>
      <c r="D12" s="779"/>
      <c r="E12" s="779"/>
      <c r="F12" s="779"/>
      <c r="G12" s="779"/>
      <c r="H12" s="779"/>
      <c r="I12" s="779"/>
      <c r="J12" s="780"/>
    </row>
  </sheetData>
  <sheetProtection/>
  <mergeCells count="4">
    <mergeCell ref="A4:J4"/>
    <mergeCell ref="H11:I11"/>
    <mergeCell ref="A12:J12"/>
    <mergeCell ref="A2:G2"/>
  </mergeCells>
  <printOptions/>
  <pageMargins left="0.7086614173228347" right="0.7086614173228347" top="0.7480314960629921" bottom="0.7480314960629921" header="0.31496062992125984" footer="0.31496062992125984"/>
  <pageSetup horizontalDpi="600" verticalDpi="600" orientation="landscape" paperSize="9" scale="85" r:id="rId2"/>
  <headerFooter>
    <oddHeader>&amp;L&amp;G
&amp;CОТДЕЛ  „ОРГАНИЗАЦИИ НА ПРОИЗВОДИТЕЛИ НА ПЛОДОВЕ И ЗЕЛЕНЧУЦИ“
Заявление за одобрение/изменение на оперативна програма ДП 01-01.1&amp;RПП 08 ПР 01  
Версия  04 
Изм. 9
</oddHeader>
  </headerFooter>
  <legacyDrawingHF r:id="rId1"/>
</worksheet>
</file>

<file path=xl/worksheets/sheet4.xml><?xml version="1.0" encoding="utf-8"?>
<worksheet xmlns="http://schemas.openxmlformats.org/spreadsheetml/2006/main" xmlns:r="http://schemas.openxmlformats.org/officeDocument/2006/relationships">
  <dimension ref="A1:AJ378"/>
  <sheetViews>
    <sheetView view="pageBreakPreview" zoomScale="90" zoomScaleSheetLayoutView="90" zoomScalePageLayoutView="80" workbookViewId="0" topLeftCell="E1">
      <selection activeCell="O14" sqref="O14"/>
    </sheetView>
  </sheetViews>
  <sheetFormatPr defaultColWidth="9.140625" defaultRowHeight="12.75"/>
  <cols>
    <col min="1" max="1" width="6.140625" style="162" bestFit="1" customWidth="1"/>
    <col min="2" max="2" width="49.8515625" style="162" customWidth="1"/>
    <col min="3" max="3" width="22.8515625" style="162" customWidth="1"/>
    <col min="4" max="4" width="11.8515625" style="162" customWidth="1"/>
    <col min="5" max="5" width="27.28125" style="162" customWidth="1"/>
    <col min="6" max="6" width="24.140625" style="162" customWidth="1"/>
    <col min="7" max="7" width="33.8515625" style="162" customWidth="1"/>
    <col min="8" max="8" width="33.00390625" style="162" customWidth="1"/>
    <col min="9" max="10" width="27.57421875" style="162" customWidth="1"/>
    <col min="11" max="11" width="25.140625" style="162" customWidth="1"/>
    <col min="12" max="13" width="28.421875" style="162" customWidth="1"/>
    <col min="14" max="16384" width="9.140625" style="162" customWidth="1"/>
  </cols>
  <sheetData>
    <row r="1" ht="12.75">
      <c r="H1" s="288" t="s">
        <v>291</v>
      </c>
    </row>
    <row r="2" spans="1:36" s="107" customFormat="1" ht="15" customHeight="1" thickBot="1">
      <c r="A2" s="266" t="s">
        <v>91</v>
      </c>
      <c r="D2" s="267"/>
      <c r="N2" s="289"/>
      <c r="R2" s="108"/>
      <c r="S2" s="108"/>
      <c r="T2" s="108"/>
      <c r="U2" s="109"/>
      <c r="V2" s="109"/>
      <c r="W2" s="109"/>
      <c r="X2" s="109"/>
      <c r="Y2" s="109"/>
      <c r="Z2" s="109"/>
      <c r="AA2" s="109"/>
      <c r="AB2" s="109"/>
      <c r="AC2" s="109"/>
      <c r="AD2" s="109"/>
      <c r="AE2" s="109"/>
      <c r="AF2" s="109"/>
      <c r="AG2" s="109"/>
      <c r="AH2" s="109"/>
      <c r="AI2" s="109"/>
      <c r="AJ2" s="109"/>
    </row>
    <row r="3" spans="1:20" s="111" customFormat="1" ht="20.25" customHeight="1">
      <c r="A3" s="787" t="s">
        <v>92</v>
      </c>
      <c r="B3" s="788"/>
      <c r="C3" s="788"/>
      <c r="D3" s="788"/>
      <c r="E3" s="788"/>
      <c r="F3" s="788"/>
      <c r="G3" s="788"/>
      <c r="H3" s="788"/>
      <c r="I3" s="789"/>
      <c r="J3" s="268"/>
      <c r="K3" s="268"/>
      <c r="L3" s="268"/>
      <c r="M3" s="268"/>
      <c r="N3" s="268"/>
      <c r="O3" s="110"/>
      <c r="P3" s="110"/>
      <c r="R3" s="112"/>
      <c r="S3" s="110"/>
      <c r="T3" s="110"/>
    </row>
    <row r="4" spans="1:24" s="107" customFormat="1" ht="24.75" customHeight="1">
      <c r="A4" s="790" t="s">
        <v>93</v>
      </c>
      <c r="B4" s="791"/>
      <c r="C4" s="791"/>
      <c r="D4" s="791"/>
      <c r="E4" s="791"/>
      <c r="F4" s="791"/>
      <c r="G4" s="791"/>
      <c r="H4" s="791"/>
      <c r="I4" s="792"/>
      <c r="N4" s="289"/>
      <c r="R4" s="113"/>
      <c r="S4" s="109"/>
      <c r="T4" s="109"/>
      <c r="U4" s="109"/>
      <c r="V4" s="109"/>
      <c r="W4" s="109"/>
      <c r="X4" s="109"/>
    </row>
    <row r="5" spans="2:14" s="290" customFormat="1" ht="34.5" customHeight="1">
      <c r="B5" s="291"/>
      <c r="C5" s="291"/>
      <c r="D5" s="291"/>
      <c r="E5" s="291"/>
      <c r="F5" s="291"/>
      <c r="G5" s="291"/>
      <c r="H5" s="291"/>
      <c r="I5" s="291"/>
      <c r="J5" s="291"/>
      <c r="K5" s="291"/>
      <c r="L5" s="291"/>
      <c r="M5" s="291"/>
      <c r="N5" s="292"/>
    </row>
    <row r="6" spans="1:14" s="64" customFormat="1" ht="34.5" customHeight="1">
      <c r="A6" s="793" t="s">
        <v>458</v>
      </c>
      <c r="B6" s="793"/>
      <c r="C6" s="793"/>
      <c r="D6" s="793"/>
      <c r="E6" s="793"/>
      <c r="F6" s="793"/>
      <c r="G6" s="793"/>
      <c r="H6" s="793"/>
      <c r="I6" s="793"/>
      <c r="J6" s="793"/>
      <c r="K6" s="793"/>
      <c r="L6" s="793"/>
      <c r="M6" s="793"/>
      <c r="N6" s="793"/>
    </row>
    <row r="7" spans="1:14" s="64" customFormat="1" ht="34.5" customHeight="1">
      <c r="A7" s="293"/>
      <c r="B7" s="293"/>
      <c r="C7" s="293"/>
      <c r="D7" s="293"/>
      <c r="E7" s="293"/>
      <c r="F7" s="293"/>
      <c r="G7" s="293"/>
      <c r="H7" s="293"/>
      <c r="I7" s="293"/>
      <c r="J7" s="293"/>
      <c r="K7" s="293"/>
      <c r="L7" s="293"/>
      <c r="M7" s="293"/>
      <c r="N7" s="293"/>
    </row>
    <row r="8" spans="2:13" ht="80.25" customHeight="1">
      <c r="B8" s="803" t="s">
        <v>288</v>
      </c>
      <c r="C8" s="803"/>
      <c r="D8" s="803"/>
      <c r="E8" s="803" t="s">
        <v>289</v>
      </c>
      <c r="F8" s="803"/>
      <c r="G8" s="294" t="s">
        <v>295</v>
      </c>
      <c r="H8" s="295" t="s">
        <v>296</v>
      </c>
      <c r="I8" s="804" t="s">
        <v>290</v>
      </c>
      <c r="J8" s="805"/>
      <c r="K8" s="295" t="s">
        <v>293</v>
      </c>
      <c r="L8" s="295" t="s">
        <v>292</v>
      </c>
      <c r="M8" s="295" t="s">
        <v>297</v>
      </c>
    </row>
    <row r="9" spans="2:13" ht="15" thickBot="1">
      <c r="B9" s="804">
        <v>1</v>
      </c>
      <c r="C9" s="806"/>
      <c r="D9" s="805"/>
      <c r="E9" s="807">
        <v>2</v>
      </c>
      <c r="F9" s="808"/>
      <c r="G9" s="294">
        <v>3</v>
      </c>
      <c r="H9" s="294">
        <v>4</v>
      </c>
      <c r="I9" s="807">
        <v>5</v>
      </c>
      <c r="J9" s="808"/>
      <c r="K9" s="294">
        <v>6</v>
      </c>
      <c r="L9" s="294">
        <v>7</v>
      </c>
      <c r="M9" s="294">
        <v>8</v>
      </c>
    </row>
    <row r="10" spans="2:13" ht="56.25" customHeight="1">
      <c r="B10" s="794" t="s">
        <v>472</v>
      </c>
      <c r="C10" s="795"/>
      <c r="D10" s="798"/>
      <c r="E10" s="794" t="s">
        <v>507</v>
      </c>
      <c r="F10" s="795"/>
      <c r="G10" s="809"/>
      <c r="H10" s="811"/>
      <c r="I10" s="795" t="s">
        <v>508</v>
      </c>
      <c r="J10" s="795"/>
      <c r="K10" s="368"/>
      <c r="L10" s="368"/>
      <c r="M10" s="374"/>
    </row>
    <row r="11" spans="2:13" ht="55.5" customHeight="1" thickBot="1">
      <c r="B11" s="799"/>
      <c r="C11" s="800"/>
      <c r="D11" s="801"/>
      <c r="E11" s="796"/>
      <c r="F11" s="797"/>
      <c r="G11" s="810"/>
      <c r="H11" s="812"/>
      <c r="I11" s="797" t="s">
        <v>509</v>
      </c>
      <c r="J11" s="797"/>
      <c r="K11" s="370"/>
      <c r="L11" s="370"/>
      <c r="M11" s="375"/>
    </row>
    <row r="12" spans="2:13" ht="62.25" customHeight="1">
      <c r="B12" s="799"/>
      <c r="C12" s="800"/>
      <c r="D12" s="801"/>
      <c r="E12" s="794" t="s">
        <v>506</v>
      </c>
      <c r="F12" s="795"/>
      <c r="G12" s="367"/>
      <c r="H12" s="368"/>
      <c r="I12" s="795" t="s">
        <v>510</v>
      </c>
      <c r="J12" s="795"/>
      <c r="K12" s="368"/>
      <c r="L12" s="368"/>
      <c r="M12" s="374"/>
    </row>
    <row r="13" spans="2:13" ht="52.5" customHeight="1" thickBot="1">
      <c r="B13" s="799"/>
      <c r="C13" s="800"/>
      <c r="D13" s="801"/>
      <c r="E13" s="796"/>
      <c r="F13" s="797"/>
      <c r="G13" s="369"/>
      <c r="H13" s="370"/>
      <c r="I13" s="797" t="s">
        <v>511</v>
      </c>
      <c r="J13" s="797"/>
      <c r="K13" s="370"/>
      <c r="L13" s="370"/>
      <c r="M13" s="375"/>
    </row>
    <row r="14" spans="2:13" ht="65.25" customHeight="1">
      <c r="B14" s="799"/>
      <c r="C14" s="800"/>
      <c r="D14" s="801"/>
      <c r="E14" s="794" t="s">
        <v>505</v>
      </c>
      <c r="F14" s="795"/>
      <c r="G14" s="367"/>
      <c r="H14" s="368"/>
      <c r="I14" s="795" t="s">
        <v>512</v>
      </c>
      <c r="J14" s="795"/>
      <c r="K14" s="368"/>
      <c r="L14" s="368"/>
      <c r="M14" s="374"/>
    </row>
    <row r="15" spans="2:13" ht="72.75" customHeight="1">
      <c r="B15" s="799"/>
      <c r="C15" s="800"/>
      <c r="D15" s="801"/>
      <c r="E15" s="799"/>
      <c r="F15" s="800"/>
      <c r="G15" s="296"/>
      <c r="H15" s="297"/>
      <c r="I15" s="800" t="s">
        <v>513</v>
      </c>
      <c r="J15" s="800"/>
      <c r="K15" s="297"/>
      <c r="L15" s="297"/>
      <c r="M15" s="376"/>
    </row>
    <row r="16" spans="2:13" ht="93" customHeight="1" thickBot="1">
      <c r="B16" s="799"/>
      <c r="C16" s="800"/>
      <c r="D16" s="801"/>
      <c r="E16" s="796"/>
      <c r="F16" s="797"/>
      <c r="G16" s="369"/>
      <c r="H16" s="370"/>
      <c r="I16" s="797" t="s">
        <v>514</v>
      </c>
      <c r="J16" s="797"/>
      <c r="K16" s="370"/>
      <c r="L16" s="370"/>
      <c r="M16" s="375"/>
    </row>
    <row r="17" spans="2:13" ht="59.25" customHeight="1">
      <c r="B17" s="799"/>
      <c r="C17" s="800"/>
      <c r="D17" s="801"/>
      <c r="E17" s="794" t="s">
        <v>492</v>
      </c>
      <c r="F17" s="795"/>
      <c r="G17" s="367"/>
      <c r="H17" s="368"/>
      <c r="I17" s="795" t="s">
        <v>515</v>
      </c>
      <c r="J17" s="795"/>
      <c r="K17" s="368"/>
      <c r="L17" s="368"/>
      <c r="M17" s="374"/>
    </row>
    <row r="18" spans="2:13" ht="53.25" customHeight="1" thickBot="1">
      <c r="B18" s="799"/>
      <c r="C18" s="800"/>
      <c r="D18" s="801"/>
      <c r="E18" s="796"/>
      <c r="F18" s="797"/>
      <c r="G18" s="369"/>
      <c r="H18" s="370"/>
      <c r="I18" s="797" t="s">
        <v>516</v>
      </c>
      <c r="J18" s="797"/>
      <c r="K18" s="370"/>
      <c r="L18" s="370"/>
      <c r="M18" s="375"/>
    </row>
    <row r="19" spans="2:13" ht="54" customHeight="1">
      <c r="B19" s="799"/>
      <c r="C19" s="800"/>
      <c r="D19" s="801"/>
      <c r="E19" s="794" t="s">
        <v>502</v>
      </c>
      <c r="F19" s="795"/>
      <c r="G19" s="367"/>
      <c r="H19" s="368"/>
      <c r="I19" s="795" t="s">
        <v>517</v>
      </c>
      <c r="J19" s="795"/>
      <c r="K19" s="368"/>
      <c r="L19" s="368"/>
      <c r="M19" s="374"/>
    </row>
    <row r="20" spans="2:13" ht="51.75" customHeight="1" thickBot="1">
      <c r="B20" s="799"/>
      <c r="C20" s="800"/>
      <c r="D20" s="801"/>
      <c r="E20" s="796"/>
      <c r="F20" s="797"/>
      <c r="G20" s="369"/>
      <c r="H20" s="370"/>
      <c r="I20" s="797" t="s">
        <v>518</v>
      </c>
      <c r="J20" s="797"/>
      <c r="K20" s="370"/>
      <c r="L20" s="370"/>
      <c r="M20" s="375"/>
    </row>
    <row r="21" spans="2:13" ht="60" customHeight="1">
      <c r="B21" s="799"/>
      <c r="C21" s="800"/>
      <c r="D21" s="801"/>
      <c r="E21" s="794" t="s">
        <v>504</v>
      </c>
      <c r="F21" s="795"/>
      <c r="G21" s="367"/>
      <c r="H21" s="368"/>
      <c r="I21" s="795" t="s">
        <v>519</v>
      </c>
      <c r="J21" s="795"/>
      <c r="K21" s="368"/>
      <c r="L21" s="368"/>
      <c r="M21" s="374"/>
    </row>
    <row r="22" spans="2:13" ht="53.25" customHeight="1" thickBot="1">
      <c r="B22" s="796"/>
      <c r="C22" s="797"/>
      <c r="D22" s="802"/>
      <c r="E22" s="796"/>
      <c r="F22" s="797"/>
      <c r="G22" s="369"/>
      <c r="H22" s="370"/>
      <c r="I22" s="797" t="s">
        <v>520</v>
      </c>
      <c r="J22" s="797"/>
      <c r="K22" s="370"/>
      <c r="L22" s="370"/>
      <c r="M22" s="375"/>
    </row>
    <row r="23" spans="2:13" ht="57" customHeight="1">
      <c r="B23" s="794" t="s">
        <v>473</v>
      </c>
      <c r="C23" s="795"/>
      <c r="D23" s="798"/>
      <c r="E23" s="794" t="s">
        <v>495</v>
      </c>
      <c r="F23" s="795"/>
      <c r="G23" s="367"/>
      <c r="H23" s="368"/>
      <c r="I23" s="795" t="s">
        <v>521</v>
      </c>
      <c r="J23" s="795"/>
      <c r="K23" s="368"/>
      <c r="L23" s="368"/>
      <c r="M23" s="374"/>
    </row>
    <row r="24" spans="2:13" ht="60.75" customHeight="1" thickBot="1">
      <c r="B24" s="799"/>
      <c r="C24" s="800"/>
      <c r="D24" s="801"/>
      <c r="E24" s="796"/>
      <c r="F24" s="797"/>
      <c r="G24" s="369"/>
      <c r="H24" s="370"/>
      <c r="I24" s="797" t="s">
        <v>522</v>
      </c>
      <c r="J24" s="797"/>
      <c r="K24" s="370"/>
      <c r="L24" s="370"/>
      <c r="M24" s="375"/>
    </row>
    <row r="25" spans="2:13" ht="63" customHeight="1">
      <c r="B25" s="799"/>
      <c r="C25" s="800"/>
      <c r="D25" s="801"/>
      <c r="E25" s="794" t="s">
        <v>498</v>
      </c>
      <c r="F25" s="795"/>
      <c r="G25" s="367"/>
      <c r="H25" s="368"/>
      <c r="I25" s="795" t="s">
        <v>523</v>
      </c>
      <c r="J25" s="795"/>
      <c r="K25" s="368"/>
      <c r="L25" s="368"/>
      <c r="M25" s="374"/>
    </row>
    <row r="26" spans="2:13" ht="73.5" customHeight="1" thickBot="1">
      <c r="B26" s="799"/>
      <c r="C26" s="800"/>
      <c r="D26" s="801"/>
      <c r="E26" s="796"/>
      <c r="F26" s="797"/>
      <c r="G26" s="369"/>
      <c r="H26" s="370"/>
      <c r="I26" s="797" t="s">
        <v>524</v>
      </c>
      <c r="J26" s="797"/>
      <c r="K26" s="370"/>
      <c r="L26" s="370"/>
      <c r="M26" s="375"/>
    </row>
    <row r="27" spans="2:13" ht="66.75" customHeight="1">
      <c r="B27" s="799"/>
      <c r="C27" s="800"/>
      <c r="D27" s="801"/>
      <c r="E27" s="794" t="s">
        <v>497</v>
      </c>
      <c r="F27" s="795"/>
      <c r="G27" s="367"/>
      <c r="H27" s="368"/>
      <c r="I27" s="798" t="s">
        <v>525</v>
      </c>
      <c r="J27" s="813"/>
      <c r="K27" s="368"/>
      <c r="L27" s="368"/>
      <c r="M27" s="374"/>
    </row>
    <row r="28" spans="2:13" ht="72.75" customHeight="1" thickBot="1">
      <c r="B28" s="799"/>
      <c r="C28" s="800"/>
      <c r="D28" s="801"/>
      <c r="E28" s="796"/>
      <c r="F28" s="797"/>
      <c r="G28" s="369"/>
      <c r="H28" s="370"/>
      <c r="I28" s="797" t="s">
        <v>526</v>
      </c>
      <c r="J28" s="797"/>
      <c r="K28" s="370"/>
      <c r="L28" s="370"/>
      <c r="M28" s="375"/>
    </row>
    <row r="29" spans="2:13" ht="66.75" customHeight="1">
      <c r="B29" s="799"/>
      <c r="C29" s="800"/>
      <c r="D29" s="801"/>
      <c r="E29" s="794" t="s">
        <v>492</v>
      </c>
      <c r="F29" s="795"/>
      <c r="G29" s="367"/>
      <c r="H29" s="368"/>
      <c r="I29" s="795" t="s">
        <v>527</v>
      </c>
      <c r="J29" s="795"/>
      <c r="K29" s="368"/>
      <c r="L29" s="368"/>
      <c r="M29" s="374"/>
    </row>
    <row r="30" spans="2:13" ht="60" customHeight="1" thickBot="1">
      <c r="B30" s="817"/>
      <c r="C30" s="818"/>
      <c r="D30" s="819"/>
      <c r="E30" s="796"/>
      <c r="F30" s="797"/>
      <c r="G30" s="369"/>
      <c r="H30" s="370"/>
      <c r="I30" s="802" t="s">
        <v>528</v>
      </c>
      <c r="J30" s="783"/>
      <c r="K30" s="370"/>
      <c r="L30" s="370"/>
      <c r="M30" s="375"/>
    </row>
    <row r="31" spans="2:13" ht="79.5" customHeight="1">
      <c r="B31" s="794" t="s">
        <v>474</v>
      </c>
      <c r="C31" s="795"/>
      <c r="D31" s="798"/>
      <c r="E31" s="794" t="s">
        <v>498</v>
      </c>
      <c r="F31" s="795"/>
      <c r="G31" s="367"/>
      <c r="H31" s="368"/>
      <c r="I31" s="795" t="s">
        <v>529</v>
      </c>
      <c r="J31" s="814"/>
      <c r="K31" s="368"/>
      <c r="L31" s="368"/>
      <c r="M31" s="374"/>
    </row>
    <row r="32" spans="2:13" ht="69.75" customHeight="1">
      <c r="B32" s="799"/>
      <c r="C32" s="800"/>
      <c r="D32" s="801"/>
      <c r="E32" s="799"/>
      <c r="F32" s="800"/>
      <c r="G32" s="296"/>
      <c r="H32" s="297"/>
      <c r="I32" s="800" t="s">
        <v>524</v>
      </c>
      <c r="J32" s="815"/>
      <c r="K32" s="297"/>
      <c r="L32" s="297"/>
      <c r="M32" s="376"/>
    </row>
    <row r="33" spans="2:13" ht="72" customHeight="1" thickBot="1">
      <c r="B33" s="796"/>
      <c r="C33" s="797"/>
      <c r="D33" s="802"/>
      <c r="E33" s="796"/>
      <c r="F33" s="797"/>
      <c r="G33" s="369"/>
      <c r="H33" s="370"/>
      <c r="I33" s="797" t="s">
        <v>530</v>
      </c>
      <c r="J33" s="816"/>
      <c r="K33" s="370"/>
      <c r="L33" s="370"/>
      <c r="M33" s="375"/>
    </row>
    <row r="34" spans="2:13" ht="67.5" customHeight="1">
      <c r="B34" s="794" t="s">
        <v>475</v>
      </c>
      <c r="C34" s="795"/>
      <c r="D34" s="798"/>
      <c r="E34" s="794" t="s">
        <v>497</v>
      </c>
      <c r="F34" s="795"/>
      <c r="G34" s="367"/>
      <c r="H34" s="368"/>
      <c r="I34" s="795" t="s">
        <v>531</v>
      </c>
      <c r="J34" s="795"/>
      <c r="K34" s="368"/>
      <c r="L34" s="368"/>
      <c r="M34" s="374"/>
    </row>
    <row r="35" spans="2:13" ht="63.75" customHeight="1" thickBot="1">
      <c r="B35" s="799"/>
      <c r="C35" s="800"/>
      <c r="D35" s="801"/>
      <c r="E35" s="796"/>
      <c r="F35" s="797"/>
      <c r="G35" s="369"/>
      <c r="H35" s="370"/>
      <c r="I35" s="797" t="s">
        <v>532</v>
      </c>
      <c r="J35" s="797"/>
      <c r="K35" s="370"/>
      <c r="L35" s="370"/>
      <c r="M35" s="375"/>
    </row>
    <row r="36" spans="2:13" ht="66.75" customHeight="1">
      <c r="B36" s="799"/>
      <c r="C36" s="800"/>
      <c r="D36" s="801"/>
      <c r="E36" s="794" t="s">
        <v>503</v>
      </c>
      <c r="F36" s="795"/>
      <c r="G36" s="367"/>
      <c r="H36" s="368"/>
      <c r="I36" s="795" t="s">
        <v>533</v>
      </c>
      <c r="J36" s="795"/>
      <c r="K36" s="368"/>
      <c r="L36" s="368"/>
      <c r="M36" s="374"/>
    </row>
    <row r="37" spans="2:13" ht="69" customHeight="1" thickBot="1">
      <c r="B37" s="799"/>
      <c r="C37" s="800"/>
      <c r="D37" s="801"/>
      <c r="E37" s="796"/>
      <c r="F37" s="797"/>
      <c r="G37" s="369"/>
      <c r="H37" s="370"/>
      <c r="I37" s="797" t="s">
        <v>534</v>
      </c>
      <c r="J37" s="797"/>
      <c r="K37" s="370"/>
      <c r="L37" s="370"/>
      <c r="M37" s="375"/>
    </row>
    <row r="38" spans="2:13" ht="60.75" customHeight="1">
      <c r="B38" s="799"/>
      <c r="C38" s="800"/>
      <c r="D38" s="801"/>
      <c r="E38" s="794" t="s">
        <v>502</v>
      </c>
      <c r="F38" s="795"/>
      <c r="G38" s="367"/>
      <c r="H38" s="368"/>
      <c r="I38" s="795" t="s">
        <v>535</v>
      </c>
      <c r="J38" s="795"/>
      <c r="K38" s="368"/>
      <c r="L38" s="368"/>
      <c r="M38" s="374"/>
    </row>
    <row r="39" spans="2:13" ht="86.25" customHeight="1" thickBot="1">
      <c r="B39" s="796"/>
      <c r="C39" s="797"/>
      <c r="D39" s="802"/>
      <c r="E39" s="796"/>
      <c r="F39" s="797"/>
      <c r="G39" s="369"/>
      <c r="H39" s="370"/>
      <c r="I39" s="797" t="s">
        <v>536</v>
      </c>
      <c r="J39" s="797"/>
      <c r="K39" s="370"/>
      <c r="L39" s="370"/>
      <c r="M39" s="375"/>
    </row>
    <row r="40" spans="2:13" ht="56.25" customHeight="1">
      <c r="B40" s="794" t="s">
        <v>476</v>
      </c>
      <c r="C40" s="795"/>
      <c r="D40" s="798"/>
      <c r="E40" s="794" t="s">
        <v>499</v>
      </c>
      <c r="F40" s="795"/>
      <c r="G40" s="367"/>
      <c r="H40" s="368"/>
      <c r="I40" s="795" t="s">
        <v>537</v>
      </c>
      <c r="J40" s="795"/>
      <c r="K40" s="368"/>
      <c r="L40" s="368"/>
      <c r="M40" s="374"/>
    </row>
    <row r="41" spans="2:13" ht="53.25" customHeight="1" thickBot="1">
      <c r="B41" s="799"/>
      <c r="C41" s="800"/>
      <c r="D41" s="801"/>
      <c r="E41" s="796"/>
      <c r="F41" s="797"/>
      <c r="G41" s="369"/>
      <c r="H41" s="370"/>
      <c r="I41" s="797" t="s">
        <v>538</v>
      </c>
      <c r="J41" s="797"/>
      <c r="K41" s="370"/>
      <c r="L41" s="370"/>
      <c r="M41" s="375"/>
    </row>
    <row r="42" spans="2:13" ht="59.25" customHeight="1">
      <c r="B42" s="799"/>
      <c r="C42" s="800"/>
      <c r="D42" s="801"/>
      <c r="E42" s="794" t="s">
        <v>498</v>
      </c>
      <c r="F42" s="795"/>
      <c r="G42" s="367"/>
      <c r="H42" s="368"/>
      <c r="I42" s="795" t="s">
        <v>539</v>
      </c>
      <c r="J42" s="795"/>
      <c r="K42" s="368"/>
      <c r="L42" s="368"/>
      <c r="M42" s="374"/>
    </row>
    <row r="43" spans="2:13" ht="63" customHeight="1" thickBot="1">
      <c r="B43" s="799"/>
      <c r="C43" s="800"/>
      <c r="D43" s="801"/>
      <c r="E43" s="796"/>
      <c r="F43" s="797"/>
      <c r="G43" s="369"/>
      <c r="H43" s="370"/>
      <c r="I43" s="797" t="s">
        <v>540</v>
      </c>
      <c r="J43" s="797"/>
      <c r="K43" s="370"/>
      <c r="L43" s="370"/>
      <c r="M43" s="375"/>
    </row>
    <row r="44" spans="2:13" ht="60" customHeight="1">
      <c r="B44" s="799"/>
      <c r="C44" s="800"/>
      <c r="D44" s="801"/>
      <c r="E44" s="794" t="s">
        <v>501</v>
      </c>
      <c r="F44" s="795"/>
      <c r="G44" s="367"/>
      <c r="H44" s="368"/>
      <c r="I44" s="795" t="s">
        <v>541</v>
      </c>
      <c r="J44" s="795"/>
      <c r="K44" s="368"/>
      <c r="L44" s="368"/>
      <c r="M44" s="374"/>
    </row>
    <row r="45" spans="2:13" ht="54.75" customHeight="1" thickBot="1">
      <c r="B45" s="799"/>
      <c r="C45" s="800"/>
      <c r="D45" s="801"/>
      <c r="E45" s="796"/>
      <c r="F45" s="797"/>
      <c r="G45" s="369"/>
      <c r="H45" s="370"/>
      <c r="I45" s="797" t="s">
        <v>542</v>
      </c>
      <c r="J45" s="797"/>
      <c r="K45" s="370"/>
      <c r="L45" s="370"/>
      <c r="M45" s="375"/>
    </row>
    <row r="46" spans="2:13" ht="59.25" customHeight="1">
      <c r="B46" s="799"/>
      <c r="C46" s="800"/>
      <c r="D46" s="801"/>
      <c r="E46" s="794" t="s">
        <v>492</v>
      </c>
      <c r="F46" s="795"/>
      <c r="G46" s="367"/>
      <c r="H46" s="368"/>
      <c r="I46" s="795" t="s">
        <v>543</v>
      </c>
      <c r="J46" s="795"/>
      <c r="K46" s="368"/>
      <c r="L46" s="368"/>
      <c r="M46" s="374"/>
    </row>
    <row r="47" spans="2:13" ht="50.25" customHeight="1" thickBot="1">
      <c r="B47" s="799"/>
      <c r="C47" s="800"/>
      <c r="D47" s="801"/>
      <c r="E47" s="796"/>
      <c r="F47" s="797"/>
      <c r="G47" s="369"/>
      <c r="H47" s="370"/>
      <c r="I47" s="797" t="s">
        <v>544</v>
      </c>
      <c r="J47" s="797"/>
      <c r="K47" s="370"/>
      <c r="L47" s="370"/>
      <c r="M47" s="375"/>
    </row>
    <row r="48" spans="2:13" ht="60.75" customHeight="1">
      <c r="B48" s="799"/>
      <c r="C48" s="800"/>
      <c r="D48" s="801"/>
      <c r="E48" s="794" t="s">
        <v>500</v>
      </c>
      <c r="F48" s="795"/>
      <c r="G48" s="367"/>
      <c r="H48" s="368"/>
      <c r="I48" s="795" t="s">
        <v>545</v>
      </c>
      <c r="J48" s="795"/>
      <c r="K48" s="368"/>
      <c r="L48" s="368"/>
      <c r="M48" s="374"/>
    </row>
    <row r="49" spans="2:13" ht="62.25" customHeight="1" thickBot="1">
      <c r="B49" s="796"/>
      <c r="C49" s="797"/>
      <c r="D49" s="802"/>
      <c r="E49" s="796"/>
      <c r="F49" s="797"/>
      <c r="G49" s="369"/>
      <c r="H49" s="370"/>
      <c r="I49" s="797" t="s">
        <v>546</v>
      </c>
      <c r="J49" s="797"/>
      <c r="K49" s="370"/>
      <c r="L49" s="370"/>
      <c r="M49" s="375"/>
    </row>
    <row r="50" spans="2:13" ht="60" customHeight="1">
      <c r="B50" s="794" t="s">
        <v>477</v>
      </c>
      <c r="C50" s="795"/>
      <c r="D50" s="798"/>
      <c r="E50" s="794" t="s">
        <v>499</v>
      </c>
      <c r="F50" s="795"/>
      <c r="G50" s="367"/>
      <c r="H50" s="368"/>
      <c r="I50" s="795" t="s">
        <v>537</v>
      </c>
      <c r="J50" s="795"/>
      <c r="K50" s="368"/>
      <c r="L50" s="368"/>
      <c r="M50" s="374"/>
    </row>
    <row r="51" spans="2:13" ht="57.75" customHeight="1" thickBot="1">
      <c r="B51" s="799"/>
      <c r="C51" s="800"/>
      <c r="D51" s="801"/>
      <c r="E51" s="796"/>
      <c r="F51" s="797"/>
      <c r="G51" s="369"/>
      <c r="H51" s="370"/>
      <c r="I51" s="797" t="s">
        <v>538</v>
      </c>
      <c r="J51" s="797"/>
      <c r="K51" s="370"/>
      <c r="L51" s="370"/>
      <c r="M51" s="375"/>
    </row>
    <row r="52" spans="2:13" ht="61.5" customHeight="1">
      <c r="B52" s="799"/>
      <c r="C52" s="800"/>
      <c r="D52" s="801"/>
      <c r="E52" s="794" t="s">
        <v>498</v>
      </c>
      <c r="F52" s="795"/>
      <c r="G52" s="367"/>
      <c r="H52" s="368"/>
      <c r="I52" s="795" t="s">
        <v>539</v>
      </c>
      <c r="J52" s="795"/>
      <c r="K52" s="368"/>
      <c r="L52" s="368"/>
      <c r="M52" s="374"/>
    </row>
    <row r="53" spans="2:13" ht="69" customHeight="1" thickBot="1">
      <c r="B53" s="799"/>
      <c r="C53" s="800"/>
      <c r="D53" s="801"/>
      <c r="E53" s="796"/>
      <c r="F53" s="797"/>
      <c r="G53" s="369"/>
      <c r="H53" s="370"/>
      <c r="I53" s="797" t="s">
        <v>540</v>
      </c>
      <c r="J53" s="797"/>
      <c r="K53" s="370"/>
      <c r="L53" s="370"/>
      <c r="M53" s="375"/>
    </row>
    <row r="54" spans="2:13" ht="55.5" customHeight="1">
      <c r="B54" s="799"/>
      <c r="C54" s="800"/>
      <c r="D54" s="801"/>
      <c r="E54" s="794" t="s">
        <v>497</v>
      </c>
      <c r="F54" s="795"/>
      <c r="G54" s="367"/>
      <c r="H54" s="368"/>
      <c r="I54" s="795" t="s">
        <v>541</v>
      </c>
      <c r="J54" s="795"/>
      <c r="K54" s="368"/>
      <c r="L54" s="368"/>
      <c r="M54" s="374"/>
    </row>
    <row r="55" spans="2:13" ht="60" customHeight="1" thickBot="1">
      <c r="B55" s="799"/>
      <c r="C55" s="800"/>
      <c r="D55" s="801"/>
      <c r="E55" s="796"/>
      <c r="F55" s="797"/>
      <c r="G55" s="369"/>
      <c r="H55" s="370"/>
      <c r="I55" s="797" t="s">
        <v>542</v>
      </c>
      <c r="J55" s="797"/>
      <c r="K55" s="370"/>
      <c r="L55" s="370"/>
      <c r="M55" s="375"/>
    </row>
    <row r="56" spans="2:13" ht="57" customHeight="1">
      <c r="B56" s="799"/>
      <c r="C56" s="800"/>
      <c r="D56" s="801"/>
      <c r="E56" s="794" t="s">
        <v>492</v>
      </c>
      <c r="F56" s="795"/>
      <c r="G56" s="367"/>
      <c r="H56" s="368"/>
      <c r="I56" s="795" t="s">
        <v>543</v>
      </c>
      <c r="J56" s="795"/>
      <c r="K56" s="368"/>
      <c r="L56" s="368"/>
      <c r="M56" s="374"/>
    </row>
    <row r="57" spans="2:13" ht="46.5" customHeight="1" thickBot="1">
      <c r="B57" s="796"/>
      <c r="C57" s="797"/>
      <c r="D57" s="802"/>
      <c r="E57" s="796"/>
      <c r="F57" s="797"/>
      <c r="G57" s="369"/>
      <c r="H57" s="370"/>
      <c r="I57" s="797" t="s">
        <v>544</v>
      </c>
      <c r="J57" s="797"/>
      <c r="K57" s="370"/>
      <c r="L57" s="370"/>
      <c r="M57" s="375"/>
    </row>
    <row r="58" spans="2:13" ht="66" customHeight="1">
      <c r="B58" s="794" t="s">
        <v>478</v>
      </c>
      <c r="C58" s="795"/>
      <c r="D58" s="814"/>
      <c r="E58" s="820" t="s">
        <v>492</v>
      </c>
      <c r="F58" s="821"/>
      <c r="G58" s="377"/>
      <c r="H58" s="368"/>
      <c r="I58" s="813" t="s">
        <v>547</v>
      </c>
      <c r="J58" s="795"/>
      <c r="K58" s="368"/>
      <c r="L58" s="368"/>
      <c r="M58" s="374"/>
    </row>
    <row r="59" spans="2:13" ht="66" customHeight="1" thickBot="1">
      <c r="B59" s="796"/>
      <c r="C59" s="797"/>
      <c r="D59" s="816"/>
      <c r="E59" s="799"/>
      <c r="F59" s="815"/>
      <c r="G59" s="378"/>
      <c r="H59" s="370"/>
      <c r="I59" s="783" t="s">
        <v>527</v>
      </c>
      <c r="J59" s="797"/>
      <c r="K59" s="370"/>
      <c r="L59" s="370"/>
      <c r="M59" s="375"/>
    </row>
    <row r="60" spans="2:13" ht="66.75" customHeight="1">
      <c r="B60" s="794" t="s">
        <v>479</v>
      </c>
      <c r="C60" s="795"/>
      <c r="D60" s="814"/>
      <c r="E60" s="799"/>
      <c r="F60" s="815"/>
      <c r="G60" s="377"/>
      <c r="H60" s="368"/>
      <c r="I60" s="813" t="s">
        <v>548</v>
      </c>
      <c r="J60" s="795"/>
      <c r="K60" s="368"/>
      <c r="L60" s="368"/>
      <c r="M60" s="374"/>
    </row>
    <row r="61" spans="2:13" ht="51" customHeight="1" thickBot="1">
      <c r="B61" s="796"/>
      <c r="C61" s="797"/>
      <c r="D61" s="816"/>
      <c r="E61" s="799"/>
      <c r="F61" s="815"/>
      <c r="G61" s="378"/>
      <c r="H61" s="370"/>
      <c r="I61" s="783" t="s">
        <v>527</v>
      </c>
      <c r="J61" s="797"/>
      <c r="K61" s="370"/>
      <c r="L61" s="370"/>
      <c r="M61" s="375"/>
    </row>
    <row r="62" spans="2:13" ht="77.25" customHeight="1">
      <c r="B62" s="794" t="s">
        <v>480</v>
      </c>
      <c r="C62" s="795"/>
      <c r="D62" s="814"/>
      <c r="E62" s="799"/>
      <c r="F62" s="815"/>
      <c r="G62" s="377"/>
      <c r="H62" s="368"/>
      <c r="I62" s="813" t="s">
        <v>549</v>
      </c>
      <c r="J62" s="795"/>
      <c r="K62" s="368"/>
      <c r="L62" s="368"/>
      <c r="M62" s="374"/>
    </row>
    <row r="63" spans="2:13" ht="63" customHeight="1">
      <c r="B63" s="799"/>
      <c r="C63" s="800"/>
      <c r="D63" s="815"/>
      <c r="E63" s="799"/>
      <c r="F63" s="815"/>
      <c r="G63" s="379"/>
      <c r="H63" s="297"/>
      <c r="I63" s="785" t="s">
        <v>527</v>
      </c>
      <c r="J63" s="800"/>
      <c r="K63" s="297"/>
      <c r="L63" s="297"/>
      <c r="M63" s="376"/>
    </row>
    <row r="64" spans="2:13" ht="78" customHeight="1" thickBot="1">
      <c r="B64" s="799"/>
      <c r="C64" s="800"/>
      <c r="D64" s="815"/>
      <c r="E64" s="799"/>
      <c r="F64" s="815"/>
      <c r="G64" s="378"/>
      <c r="H64" s="370"/>
      <c r="I64" s="783" t="s">
        <v>550</v>
      </c>
      <c r="J64" s="797"/>
      <c r="K64" s="370"/>
      <c r="L64" s="370"/>
      <c r="M64" s="375"/>
    </row>
    <row r="65" spans="2:13" ht="89.25" customHeight="1">
      <c r="B65" s="794" t="s">
        <v>481</v>
      </c>
      <c r="C65" s="795"/>
      <c r="D65" s="814"/>
      <c r="E65" s="799"/>
      <c r="F65" s="815"/>
      <c r="G65" s="377"/>
      <c r="H65" s="368"/>
      <c r="I65" s="813" t="s">
        <v>551</v>
      </c>
      <c r="J65" s="795"/>
      <c r="K65" s="368"/>
      <c r="L65" s="368"/>
      <c r="M65" s="374"/>
    </row>
    <row r="66" spans="2:13" ht="66.75" customHeight="1">
      <c r="B66" s="799"/>
      <c r="C66" s="800"/>
      <c r="D66" s="815"/>
      <c r="E66" s="799"/>
      <c r="F66" s="815"/>
      <c r="G66" s="379"/>
      <c r="H66" s="297"/>
      <c r="I66" s="785" t="s">
        <v>552</v>
      </c>
      <c r="J66" s="800"/>
      <c r="K66" s="297"/>
      <c r="L66" s="297"/>
      <c r="M66" s="376"/>
    </row>
    <row r="67" spans="2:13" ht="68.25" customHeight="1" thickBot="1">
      <c r="B67" s="799"/>
      <c r="C67" s="800"/>
      <c r="D67" s="815"/>
      <c r="E67" s="799"/>
      <c r="F67" s="815"/>
      <c r="G67" s="378"/>
      <c r="H67" s="370"/>
      <c r="I67" s="783" t="s">
        <v>553</v>
      </c>
      <c r="J67" s="797"/>
      <c r="K67" s="370"/>
      <c r="L67" s="370"/>
      <c r="M67" s="375"/>
    </row>
    <row r="68" spans="2:13" ht="82.5" customHeight="1">
      <c r="B68" s="794" t="s">
        <v>482</v>
      </c>
      <c r="C68" s="795"/>
      <c r="D68" s="814"/>
      <c r="E68" s="799"/>
      <c r="F68" s="815"/>
      <c r="G68" s="377"/>
      <c r="H68" s="368"/>
      <c r="I68" s="813" t="s">
        <v>554</v>
      </c>
      <c r="J68" s="795"/>
      <c r="K68" s="368"/>
      <c r="L68" s="368"/>
      <c r="M68" s="374"/>
    </row>
    <row r="69" spans="2:13" ht="57.75" customHeight="1" thickBot="1">
      <c r="B69" s="796"/>
      <c r="C69" s="797"/>
      <c r="D69" s="816"/>
      <c r="E69" s="799"/>
      <c r="F69" s="815"/>
      <c r="G69" s="378"/>
      <c r="H69" s="370"/>
      <c r="I69" s="783" t="s">
        <v>527</v>
      </c>
      <c r="J69" s="797"/>
      <c r="K69" s="370"/>
      <c r="L69" s="370"/>
      <c r="M69" s="375"/>
    </row>
    <row r="70" spans="2:13" ht="77.25" customHeight="1">
      <c r="B70" s="794" t="s">
        <v>483</v>
      </c>
      <c r="C70" s="795"/>
      <c r="D70" s="814"/>
      <c r="E70" s="799"/>
      <c r="F70" s="815"/>
      <c r="G70" s="377"/>
      <c r="H70" s="368"/>
      <c r="I70" s="813" t="s">
        <v>555</v>
      </c>
      <c r="J70" s="795"/>
      <c r="K70" s="368"/>
      <c r="L70" s="368"/>
      <c r="M70" s="374"/>
    </row>
    <row r="71" spans="2:13" ht="61.5" customHeight="1">
      <c r="B71" s="799"/>
      <c r="C71" s="800"/>
      <c r="D71" s="815"/>
      <c r="E71" s="799"/>
      <c r="F71" s="815"/>
      <c r="G71" s="379"/>
      <c r="H71" s="297"/>
      <c r="I71" s="785" t="s">
        <v>552</v>
      </c>
      <c r="J71" s="800"/>
      <c r="K71" s="297"/>
      <c r="L71" s="297"/>
      <c r="M71" s="376"/>
    </row>
    <row r="72" spans="2:13" ht="51" customHeight="1">
      <c r="B72" s="799"/>
      <c r="C72" s="800"/>
      <c r="D72" s="815"/>
      <c r="E72" s="799"/>
      <c r="F72" s="815"/>
      <c r="G72" s="379"/>
      <c r="H72" s="297"/>
      <c r="I72" s="785" t="s">
        <v>556</v>
      </c>
      <c r="J72" s="800"/>
      <c r="K72" s="297"/>
      <c r="L72" s="297"/>
      <c r="M72" s="376"/>
    </row>
    <row r="73" spans="2:13" ht="54.75" customHeight="1">
      <c r="B73" s="799"/>
      <c r="C73" s="800"/>
      <c r="D73" s="815"/>
      <c r="E73" s="799"/>
      <c r="F73" s="815"/>
      <c r="G73" s="379"/>
      <c r="H73" s="297"/>
      <c r="I73" s="784" t="s">
        <v>557</v>
      </c>
      <c r="J73" s="785"/>
      <c r="K73" s="297"/>
      <c r="L73" s="297"/>
      <c r="M73" s="376"/>
    </row>
    <row r="74" spans="2:13" ht="50.25" customHeight="1">
      <c r="B74" s="799"/>
      <c r="C74" s="800"/>
      <c r="D74" s="815"/>
      <c r="E74" s="799"/>
      <c r="F74" s="815"/>
      <c r="G74" s="379"/>
      <c r="H74" s="297"/>
      <c r="I74" s="784" t="s">
        <v>558</v>
      </c>
      <c r="J74" s="785"/>
      <c r="K74" s="297"/>
      <c r="L74" s="297"/>
      <c r="M74" s="376"/>
    </row>
    <row r="75" spans="2:13" ht="49.5" customHeight="1">
      <c r="B75" s="799"/>
      <c r="C75" s="800"/>
      <c r="D75" s="815"/>
      <c r="E75" s="799"/>
      <c r="F75" s="815"/>
      <c r="G75" s="379"/>
      <c r="H75" s="297"/>
      <c r="I75" s="784" t="s">
        <v>559</v>
      </c>
      <c r="J75" s="785"/>
      <c r="K75" s="297"/>
      <c r="L75" s="297"/>
      <c r="M75" s="376"/>
    </row>
    <row r="76" spans="2:13" ht="49.5" customHeight="1" thickBot="1">
      <c r="B76" s="796"/>
      <c r="C76" s="797"/>
      <c r="D76" s="816"/>
      <c r="E76" s="799"/>
      <c r="F76" s="815"/>
      <c r="G76" s="378"/>
      <c r="H76" s="370"/>
      <c r="I76" s="782" t="s">
        <v>560</v>
      </c>
      <c r="J76" s="783"/>
      <c r="K76" s="370"/>
      <c r="L76" s="370"/>
      <c r="M76" s="375"/>
    </row>
    <row r="77" spans="2:13" ht="53.25" customHeight="1">
      <c r="B77" s="794" t="s">
        <v>484</v>
      </c>
      <c r="C77" s="795"/>
      <c r="D77" s="814"/>
      <c r="E77" s="799"/>
      <c r="F77" s="815"/>
      <c r="G77" s="377"/>
      <c r="H77" s="368"/>
      <c r="I77" s="813" t="s">
        <v>552</v>
      </c>
      <c r="J77" s="795"/>
      <c r="K77" s="368"/>
      <c r="L77" s="368"/>
      <c r="M77" s="374"/>
    </row>
    <row r="78" spans="2:13" ht="34.5" customHeight="1">
      <c r="B78" s="799"/>
      <c r="C78" s="800"/>
      <c r="D78" s="815"/>
      <c r="E78" s="799"/>
      <c r="F78" s="815"/>
      <c r="G78" s="379"/>
      <c r="H78" s="297"/>
      <c r="I78" s="826" t="s">
        <v>561</v>
      </c>
      <c r="J78" s="827"/>
      <c r="K78" s="297"/>
      <c r="L78" s="297"/>
      <c r="M78" s="376"/>
    </row>
    <row r="79" spans="2:13" ht="31.5" customHeight="1" thickBot="1">
      <c r="B79" s="799"/>
      <c r="C79" s="800"/>
      <c r="D79" s="815"/>
      <c r="E79" s="799"/>
      <c r="F79" s="815"/>
      <c r="G79" s="378"/>
      <c r="H79" s="370"/>
      <c r="I79" s="822" t="s">
        <v>562</v>
      </c>
      <c r="J79" s="823"/>
      <c r="K79" s="370"/>
      <c r="L79" s="370"/>
      <c r="M79" s="375"/>
    </row>
    <row r="80" spans="2:13" ht="54.75" customHeight="1">
      <c r="B80" s="794" t="s">
        <v>485</v>
      </c>
      <c r="C80" s="795"/>
      <c r="D80" s="814"/>
      <c r="E80" s="799"/>
      <c r="F80" s="815"/>
      <c r="G80" s="377"/>
      <c r="H80" s="368"/>
      <c r="I80" s="824" t="s">
        <v>563</v>
      </c>
      <c r="J80" s="825"/>
      <c r="K80" s="368"/>
      <c r="L80" s="368"/>
      <c r="M80" s="374"/>
    </row>
    <row r="81" spans="2:13" ht="42.75" customHeight="1">
      <c r="B81" s="799"/>
      <c r="C81" s="800"/>
      <c r="D81" s="815"/>
      <c r="E81" s="799"/>
      <c r="F81" s="815"/>
      <c r="G81" s="379"/>
      <c r="H81" s="297"/>
      <c r="I81" s="784" t="s">
        <v>558</v>
      </c>
      <c r="J81" s="785"/>
      <c r="K81" s="297"/>
      <c r="L81" s="297"/>
      <c r="M81" s="376"/>
    </row>
    <row r="82" spans="2:13" ht="49.5" customHeight="1">
      <c r="B82" s="799"/>
      <c r="C82" s="800"/>
      <c r="D82" s="815"/>
      <c r="E82" s="799"/>
      <c r="F82" s="815"/>
      <c r="G82" s="379"/>
      <c r="H82" s="297"/>
      <c r="I82" s="784" t="s">
        <v>559</v>
      </c>
      <c r="J82" s="785"/>
      <c r="K82" s="297"/>
      <c r="L82" s="297"/>
      <c r="M82" s="376"/>
    </row>
    <row r="83" spans="2:13" ht="52.5" customHeight="1" thickBot="1">
      <c r="B83" s="796"/>
      <c r="C83" s="797"/>
      <c r="D83" s="816"/>
      <c r="E83" s="799"/>
      <c r="F83" s="815"/>
      <c r="G83" s="378"/>
      <c r="H83" s="370"/>
      <c r="I83" s="782" t="s">
        <v>560</v>
      </c>
      <c r="J83" s="783"/>
      <c r="K83" s="370"/>
      <c r="L83" s="370"/>
      <c r="M83" s="375"/>
    </row>
    <row r="84" spans="2:13" ht="54" customHeight="1">
      <c r="B84" s="794" t="s">
        <v>486</v>
      </c>
      <c r="C84" s="795"/>
      <c r="D84" s="814"/>
      <c r="E84" s="799"/>
      <c r="F84" s="815"/>
      <c r="G84" s="377"/>
      <c r="H84" s="368"/>
      <c r="I84" s="813" t="s">
        <v>564</v>
      </c>
      <c r="J84" s="795"/>
      <c r="K84" s="368"/>
      <c r="L84" s="368"/>
      <c r="M84" s="374"/>
    </row>
    <row r="85" spans="2:13" ht="47.25" customHeight="1" thickBot="1">
      <c r="B85" s="796"/>
      <c r="C85" s="797"/>
      <c r="D85" s="816"/>
      <c r="E85" s="796"/>
      <c r="F85" s="816"/>
      <c r="G85" s="378"/>
      <c r="H85" s="370"/>
      <c r="I85" s="783" t="s">
        <v>544</v>
      </c>
      <c r="J85" s="797"/>
      <c r="K85" s="370"/>
      <c r="L85" s="370"/>
      <c r="M85" s="375"/>
    </row>
    <row r="86" spans="2:13" ht="62.25" customHeight="1" thickBot="1">
      <c r="B86" s="828" t="s">
        <v>487</v>
      </c>
      <c r="C86" s="829"/>
      <c r="D86" s="830"/>
      <c r="E86" s="831" t="s">
        <v>496</v>
      </c>
      <c r="F86" s="832"/>
      <c r="G86" s="380"/>
      <c r="H86" s="381"/>
      <c r="I86" s="828" t="s">
        <v>565</v>
      </c>
      <c r="J86" s="829"/>
      <c r="K86" s="381"/>
      <c r="L86" s="381"/>
      <c r="M86" s="382"/>
    </row>
    <row r="87" spans="2:13" ht="102" customHeight="1" thickBot="1">
      <c r="B87" s="828" t="s">
        <v>488</v>
      </c>
      <c r="C87" s="829"/>
      <c r="D87" s="830"/>
      <c r="E87" s="785"/>
      <c r="F87" s="801"/>
      <c r="G87" s="380"/>
      <c r="H87" s="381"/>
      <c r="I87" s="828" t="s">
        <v>566</v>
      </c>
      <c r="J87" s="829"/>
      <c r="K87" s="381"/>
      <c r="L87" s="381"/>
      <c r="M87" s="382"/>
    </row>
    <row r="88" spans="2:13" ht="66" customHeight="1" thickBot="1">
      <c r="B88" s="828" t="s">
        <v>489</v>
      </c>
      <c r="C88" s="829"/>
      <c r="D88" s="830"/>
      <c r="E88" s="785"/>
      <c r="F88" s="801"/>
      <c r="G88" s="380"/>
      <c r="H88" s="381"/>
      <c r="I88" s="828" t="s">
        <v>567</v>
      </c>
      <c r="J88" s="829"/>
      <c r="K88" s="381"/>
      <c r="L88" s="381"/>
      <c r="M88" s="382"/>
    </row>
    <row r="89" spans="2:13" ht="58.5" customHeight="1" thickBot="1">
      <c r="B89" s="834" t="s">
        <v>490</v>
      </c>
      <c r="C89" s="835"/>
      <c r="D89" s="836"/>
      <c r="E89" s="833"/>
      <c r="F89" s="819"/>
      <c r="G89" s="380"/>
      <c r="H89" s="381"/>
      <c r="I89" s="828" t="s">
        <v>568</v>
      </c>
      <c r="J89" s="829"/>
      <c r="K89" s="381"/>
      <c r="L89" s="381"/>
      <c r="M89" s="382"/>
    </row>
    <row r="90" spans="2:13" ht="77.25" customHeight="1" thickBot="1">
      <c r="B90" s="794" t="s">
        <v>491</v>
      </c>
      <c r="C90" s="795"/>
      <c r="D90" s="814"/>
      <c r="E90" s="813" t="s">
        <v>495</v>
      </c>
      <c r="F90" s="798"/>
      <c r="G90" s="380"/>
      <c r="H90" s="381"/>
      <c r="I90" s="828" t="s">
        <v>569</v>
      </c>
      <c r="J90" s="829"/>
      <c r="K90" s="381"/>
      <c r="L90" s="381"/>
      <c r="M90" s="382"/>
    </row>
    <row r="91" spans="2:13" ht="60" customHeight="1" thickBot="1">
      <c r="B91" s="799"/>
      <c r="C91" s="800"/>
      <c r="D91" s="815"/>
      <c r="E91" s="785" t="s">
        <v>493</v>
      </c>
      <c r="F91" s="801"/>
      <c r="G91" s="383"/>
      <c r="H91" s="381"/>
      <c r="I91" s="828" t="s">
        <v>570</v>
      </c>
      <c r="J91" s="829"/>
      <c r="K91" s="381"/>
      <c r="L91" s="381"/>
      <c r="M91" s="382"/>
    </row>
    <row r="92" spans="2:13" ht="66.75" customHeight="1" thickBot="1">
      <c r="B92" s="799"/>
      <c r="C92" s="800"/>
      <c r="D92" s="815"/>
      <c r="E92" s="785" t="s">
        <v>494</v>
      </c>
      <c r="F92" s="801"/>
      <c r="G92" s="383"/>
      <c r="H92" s="381"/>
      <c r="I92" s="828" t="s">
        <v>571</v>
      </c>
      <c r="J92" s="829"/>
      <c r="K92" s="381"/>
      <c r="L92" s="381"/>
      <c r="M92" s="382"/>
    </row>
    <row r="93" spans="2:13" ht="62.25" customHeight="1" thickBot="1">
      <c r="B93" s="796"/>
      <c r="C93" s="797"/>
      <c r="D93" s="816"/>
      <c r="E93" s="783" t="s">
        <v>492</v>
      </c>
      <c r="F93" s="802"/>
      <c r="G93" s="383"/>
      <c r="H93" s="381"/>
      <c r="I93" s="828" t="s">
        <v>569</v>
      </c>
      <c r="J93" s="829"/>
      <c r="K93" s="381"/>
      <c r="L93" s="381"/>
      <c r="M93" s="382"/>
    </row>
    <row r="94" spans="3:13" ht="12.75">
      <c r="C94" s="298"/>
      <c r="D94" s="298"/>
      <c r="E94" s="298"/>
      <c r="F94" s="298"/>
      <c r="G94" s="298"/>
      <c r="I94" s="298"/>
      <c r="J94" s="298"/>
      <c r="K94" s="298"/>
      <c r="L94" s="299"/>
      <c r="M94" s="299"/>
    </row>
    <row r="95" spans="2:13" ht="15.75">
      <c r="B95" s="786" t="s">
        <v>466</v>
      </c>
      <c r="C95" s="786"/>
      <c r="D95" s="786"/>
      <c r="E95" s="786"/>
      <c r="F95" s="786"/>
      <c r="G95" s="786"/>
      <c r="H95" s="786"/>
      <c r="I95" s="786"/>
      <c r="J95" s="786"/>
      <c r="K95" s="301"/>
      <c r="L95" s="301"/>
      <c r="M95" s="300"/>
    </row>
    <row r="96" spans="2:13" ht="30.75" customHeight="1">
      <c r="B96" s="786" t="s">
        <v>467</v>
      </c>
      <c r="C96" s="786"/>
      <c r="D96" s="786"/>
      <c r="E96" s="786"/>
      <c r="F96" s="786"/>
      <c r="G96" s="786"/>
      <c r="H96" s="786"/>
      <c r="I96" s="786"/>
      <c r="J96" s="786"/>
      <c r="K96" s="301"/>
      <c r="L96" s="301"/>
      <c r="M96" s="300"/>
    </row>
    <row r="97" spans="2:13" ht="15.75">
      <c r="B97" s="786" t="s">
        <v>468</v>
      </c>
      <c r="C97" s="786"/>
      <c r="D97" s="786"/>
      <c r="E97" s="786"/>
      <c r="F97" s="786"/>
      <c r="G97" s="786"/>
      <c r="H97" s="786"/>
      <c r="I97" s="786"/>
      <c r="J97" s="786"/>
      <c r="K97" s="301"/>
      <c r="L97" s="301"/>
      <c r="M97" s="300"/>
    </row>
    <row r="98" spans="2:13" ht="13.5" customHeight="1">
      <c r="B98" s="837" t="s">
        <v>469</v>
      </c>
      <c r="C98" s="837"/>
      <c r="D98" s="837"/>
      <c r="E98" s="837"/>
      <c r="F98" s="837"/>
      <c r="G98" s="837"/>
      <c r="H98" s="837"/>
      <c r="I98" s="837"/>
      <c r="J98" s="837"/>
      <c r="K98" s="301"/>
      <c r="L98" s="301"/>
      <c r="M98" s="301"/>
    </row>
    <row r="99" spans="2:13" ht="36" customHeight="1">
      <c r="B99" s="837" t="s">
        <v>470</v>
      </c>
      <c r="C99" s="837"/>
      <c r="D99" s="837"/>
      <c r="E99" s="837"/>
      <c r="F99" s="837"/>
      <c r="G99" s="837"/>
      <c r="H99" s="837"/>
      <c r="I99" s="837"/>
      <c r="J99" s="837"/>
      <c r="K99" s="301"/>
      <c r="L99" s="301"/>
      <c r="M99" s="301"/>
    </row>
    <row r="100" spans="2:13" ht="15.75">
      <c r="B100" s="837" t="s">
        <v>471</v>
      </c>
      <c r="C100" s="837"/>
      <c r="D100" s="837"/>
      <c r="E100" s="837"/>
      <c r="F100" s="837"/>
      <c r="G100" s="837"/>
      <c r="H100" s="837"/>
      <c r="I100" s="837"/>
      <c r="J100" s="837"/>
      <c r="K100" s="301"/>
      <c r="L100" s="301"/>
      <c r="M100" s="301"/>
    </row>
    <row r="101" spans="2:13" ht="15.75">
      <c r="B101" s="300"/>
      <c r="C101" s="300"/>
      <c r="D101" s="300"/>
      <c r="E101" s="300"/>
      <c r="F101" s="300"/>
      <c r="G101" s="300"/>
      <c r="I101" s="300"/>
      <c r="J101" s="300"/>
      <c r="K101" s="300"/>
      <c r="L101" s="300"/>
      <c r="M101" s="300"/>
    </row>
    <row r="102" spans="2:13" ht="12.75">
      <c r="B102" s="298" t="s">
        <v>294</v>
      </c>
      <c r="C102" s="298"/>
      <c r="D102" s="298"/>
      <c r="E102" s="298"/>
      <c r="F102" s="298"/>
      <c r="G102" s="298"/>
      <c r="I102" s="298"/>
      <c r="J102" s="298"/>
      <c r="K102" s="298"/>
      <c r="L102" s="299"/>
      <c r="M102" s="299"/>
    </row>
    <row r="103" spans="2:13" ht="12.75">
      <c r="B103" s="298" t="s">
        <v>298</v>
      </c>
      <c r="C103" s="298"/>
      <c r="D103" s="298"/>
      <c r="E103" s="298"/>
      <c r="F103" s="298"/>
      <c r="G103" s="298"/>
      <c r="I103" s="298"/>
      <c r="J103" s="298"/>
      <c r="K103" s="298"/>
      <c r="L103" s="299"/>
      <c r="M103" s="299"/>
    </row>
    <row r="104" spans="2:13" ht="12.75">
      <c r="B104" s="840" t="s">
        <v>299</v>
      </c>
      <c r="C104" s="840"/>
      <c r="D104" s="840"/>
      <c r="E104" s="840"/>
      <c r="F104" s="840"/>
      <c r="G104" s="840"/>
      <c r="H104" s="840"/>
      <c r="I104" s="840"/>
      <c r="J104" s="840"/>
      <c r="K104" s="840"/>
      <c r="L104" s="840"/>
      <c r="M104" s="299"/>
    </row>
    <row r="105" spans="2:13" ht="58.5" customHeight="1">
      <c r="B105" s="839" t="s">
        <v>301</v>
      </c>
      <c r="C105" s="839"/>
      <c r="D105" s="839"/>
      <c r="E105" s="839"/>
      <c r="F105" s="839"/>
      <c r="G105" s="839"/>
      <c r="H105" s="839"/>
      <c r="I105" s="839"/>
      <c r="J105" s="839"/>
      <c r="K105" s="839"/>
      <c r="L105" s="839"/>
      <c r="M105" s="302" t="s">
        <v>28</v>
      </c>
    </row>
    <row r="106" spans="2:13" ht="58.5" customHeight="1">
      <c r="B106" s="781" t="s">
        <v>464</v>
      </c>
      <c r="C106" s="781"/>
      <c r="D106" s="781"/>
      <c r="E106" s="781"/>
      <c r="F106" s="781"/>
      <c r="G106" s="781"/>
      <c r="H106" s="781"/>
      <c r="I106" s="781"/>
      <c r="J106" s="302"/>
      <c r="K106" s="302"/>
      <c r="L106" s="302"/>
      <c r="M106" s="302"/>
    </row>
    <row r="107" spans="2:13" ht="15.75">
      <c r="B107" s="781" t="s">
        <v>459</v>
      </c>
      <c r="C107" s="781"/>
      <c r="D107" s="781"/>
      <c r="E107" s="781"/>
      <c r="F107" s="781"/>
      <c r="G107" s="781"/>
      <c r="H107" s="781"/>
      <c r="I107" s="781"/>
      <c r="J107" s="302"/>
      <c r="K107" s="302"/>
      <c r="L107" s="302"/>
      <c r="M107" s="302"/>
    </row>
    <row r="108" spans="2:13" ht="15.75">
      <c r="B108" s="781" t="s">
        <v>460</v>
      </c>
      <c r="C108" s="781"/>
      <c r="D108" s="781"/>
      <c r="E108" s="781"/>
      <c r="F108" s="781"/>
      <c r="G108" s="781"/>
      <c r="H108" s="781"/>
      <c r="I108" s="781"/>
      <c r="J108" s="302"/>
      <c r="K108" s="302"/>
      <c r="L108" s="302"/>
      <c r="M108" s="302"/>
    </row>
    <row r="109" spans="2:13" ht="15.75">
      <c r="B109" s="781" t="s">
        <v>461</v>
      </c>
      <c r="C109" s="781"/>
      <c r="D109" s="781"/>
      <c r="E109" s="781"/>
      <c r="F109" s="781"/>
      <c r="G109" s="781"/>
      <c r="H109" s="781"/>
      <c r="I109" s="781"/>
      <c r="J109" s="302"/>
      <c r="K109" s="302"/>
      <c r="L109" s="302"/>
      <c r="M109" s="302"/>
    </row>
    <row r="110" spans="2:13" ht="15.75">
      <c r="B110" s="781" t="s">
        <v>462</v>
      </c>
      <c r="C110" s="781"/>
      <c r="D110" s="781"/>
      <c r="E110" s="781"/>
      <c r="F110" s="781"/>
      <c r="G110" s="781"/>
      <c r="H110" s="781"/>
      <c r="I110" s="781"/>
      <c r="J110" s="302"/>
      <c r="K110" s="302"/>
      <c r="L110" s="302"/>
      <c r="M110" s="302"/>
    </row>
    <row r="111" spans="2:13" ht="23.25" customHeight="1">
      <c r="B111" s="781" t="s">
        <v>463</v>
      </c>
      <c r="C111" s="781"/>
      <c r="D111" s="781"/>
      <c r="E111" s="781"/>
      <c r="F111" s="781"/>
      <c r="G111" s="781"/>
      <c r="H111" s="781"/>
      <c r="I111" s="781"/>
      <c r="J111" s="302"/>
      <c r="K111" s="302"/>
      <c r="L111" s="302"/>
      <c r="M111" s="302"/>
    </row>
    <row r="112" spans="2:13" ht="58.5" customHeight="1">
      <c r="B112" s="302"/>
      <c r="C112" s="302"/>
      <c r="D112" s="302"/>
      <c r="E112" s="302"/>
      <c r="F112" s="302"/>
      <c r="G112" s="302"/>
      <c r="H112" s="302"/>
      <c r="I112" s="302"/>
      <c r="J112" s="302"/>
      <c r="K112" s="302"/>
      <c r="L112" s="302"/>
      <c r="M112" s="302"/>
    </row>
    <row r="113" spans="2:13" ht="52.5" customHeight="1">
      <c r="B113" s="839" t="s">
        <v>302</v>
      </c>
      <c r="C113" s="839"/>
      <c r="D113" s="839"/>
      <c r="E113" s="302"/>
      <c r="F113" s="302"/>
      <c r="G113" s="302"/>
      <c r="H113" s="302"/>
      <c r="I113" s="302"/>
      <c r="J113" s="302"/>
      <c r="K113" s="302"/>
      <c r="L113" s="302"/>
      <c r="M113" s="302"/>
    </row>
    <row r="114" spans="2:13" ht="19.5" customHeight="1">
      <c r="B114" s="303"/>
      <c r="C114" s="303"/>
      <c r="D114" s="303"/>
      <c r="E114" s="303"/>
      <c r="F114" s="303"/>
      <c r="G114" s="303"/>
      <c r="H114" s="303"/>
      <c r="I114" s="303"/>
      <c r="J114" s="303"/>
      <c r="K114" s="303"/>
      <c r="L114" s="303"/>
      <c r="M114" s="304"/>
    </row>
    <row r="115" spans="6:11" ht="15.75">
      <c r="F115" s="278" t="s">
        <v>99</v>
      </c>
      <c r="G115" s="278"/>
      <c r="I115" s="305"/>
      <c r="J115" s="305"/>
      <c r="K115" s="305"/>
    </row>
    <row r="116" spans="1:16" s="125" customFormat="1" ht="21" customHeight="1">
      <c r="A116" s="162"/>
      <c r="B116" s="162"/>
      <c r="C116" s="162"/>
      <c r="D116" s="162"/>
      <c r="E116" s="162"/>
      <c r="F116" s="838" t="s">
        <v>100</v>
      </c>
      <c r="G116" s="838"/>
      <c r="K116" s="162"/>
      <c r="L116" s="162"/>
      <c r="M116" s="162"/>
      <c r="O116" s="124"/>
      <c r="P116" s="124"/>
    </row>
    <row r="117" spans="3:13" ht="12.75">
      <c r="C117" s="298"/>
      <c r="D117" s="298"/>
      <c r="E117" s="298"/>
      <c r="F117" s="298"/>
      <c r="G117" s="298"/>
      <c r="I117" s="298"/>
      <c r="J117" s="298"/>
      <c r="K117" s="298"/>
      <c r="L117" s="299"/>
      <c r="M117" s="299"/>
    </row>
    <row r="118" spans="3:13" ht="12.75">
      <c r="C118" s="298"/>
      <c r="D118" s="298"/>
      <c r="E118" s="298"/>
      <c r="F118" s="298"/>
      <c r="G118" s="298"/>
      <c r="I118" s="298"/>
      <c r="J118" s="298"/>
      <c r="K118" s="298"/>
      <c r="L118" s="299"/>
      <c r="M118" s="299"/>
    </row>
    <row r="119" spans="3:13" ht="12.75">
      <c r="C119" s="298"/>
      <c r="D119" s="298"/>
      <c r="E119" s="298"/>
      <c r="F119" s="298"/>
      <c r="G119" s="298"/>
      <c r="I119" s="298"/>
      <c r="J119" s="298"/>
      <c r="K119" s="298"/>
      <c r="L119" s="299"/>
      <c r="M119" s="299"/>
    </row>
    <row r="120" spans="3:13" ht="12.75">
      <c r="C120" s="298"/>
      <c r="D120" s="298"/>
      <c r="E120" s="298"/>
      <c r="F120" s="298"/>
      <c r="G120" s="298"/>
      <c r="I120" s="298"/>
      <c r="J120" s="298"/>
      <c r="K120" s="298"/>
      <c r="L120" s="299"/>
      <c r="M120" s="299"/>
    </row>
    <row r="121" spans="3:13" ht="12.75">
      <c r="C121" s="298"/>
      <c r="D121" s="298"/>
      <c r="E121" s="298"/>
      <c r="F121" s="298"/>
      <c r="G121" s="298"/>
      <c r="I121" s="298"/>
      <c r="J121" s="298"/>
      <c r="K121" s="298"/>
      <c r="L121" s="299"/>
      <c r="M121" s="299"/>
    </row>
    <row r="122" spans="3:13" ht="12.75">
      <c r="C122" s="298"/>
      <c r="D122" s="298"/>
      <c r="E122" s="298"/>
      <c r="F122" s="298"/>
      <c r="G122" s="298"/>
      <c r="I122" s="298"/>
      <c r="J122" s="298"/>
      <c r="K122" s="298"/>
      <c r="L122" s="299"/>
      <c r="M122" s="299"/>
    </row>
    <row r="123" spans="3:13" ht="12.75">
      <c r="C123" s="298"/>
      <c r="D123" s="298"/>
      <c r="E123" s="298"/>
      <c r="F123" s="298"/>
      <c r="G123" s="298"/>
      <c r="I123" s="298"/>
      <c r="J123" s="298"/>
      <c r="K123" s="298"/>
      <c r="L123" s="299"/>
      <c r="M123" s="299"/>
    </row>
    <row r="124" spans="3:13" ht="12.75">
      <c r="C124" s="298"/>
      <c r="D124" s="298"/>
      <c r="E124" s="298"/>
      <c r="F124" s="298"/>
      <c r="G124" s="298"/>
      <c r="I124" s="298"/>
      <c r="J124" s="298"/>
      <c r="K124" s="298"/>
      <c r="L124" s="299"/>
      <c r="M124" s="299"/>
    </row>
    <row r="125" spans="3:13" ht="12.75">
      <c r="C125" s="298"/>
      <c r="D125" s="298"/>
      <c r="E125" s="298"/>
      <c r="F125" s="298"/>
      <c r="G125" s="298"/>
      <c r="I125" s="298"/>
      <c r="J125" s="298"/>
      <c r="K125" s="298"/>
      <c r="L125" s="299"/>
      <c r="M125" s="299"/>
    </row>
    <row r="126" spans="3:13" ht="12.75">
      <c r="C126" s="298"/>
      <c r="D126" s="298"/>
      <c r="E126" s="298"/>
      <c r="F126" s="298"/>
      <c r="G126" s="298"/>
      <c r="I126" s="298"/>
      <c r="J126" s="298"/>
      <c r="K126" s="298"/>
      <c r="L126" s="299"/>
      <c r="M126" s="299"/>
    </row>
    <row r="127" spans="3:13" ht="12.75">
      <c r="C127" s="298"/>
      <c r="D127" s="298"/>
      <c r="E127" s="298"/>
      <c r="F127" s="298"/>
      <c r="G127" s="298"/>
      <c r="I127" s="298"/>
      <c r="J127" s="298"/>
      <c r="K127" s="298"/>
      <c r="L127" s="299"/>
      <c r="M127" s="299"/>
    </row>
    <row r="128" spans="3:13" ht="12.75">
      <c r="C128" s="298"/>
      <c r="D128" s="298"/>
      <c r="E128" s="298"/>
      <c r="F128" s="298"/>
      <c r="G128" s="298"/>
      <c r="I128" s="298"/>
      <c r="J128" s="298"/>
      <c r="K128" s="298"/>
      <c r="L128" s="299"/>
      <c r="M128" s="299"/>
    </row>
    <row r="129" spans="3:13" ht="12.75">
      <c r="C129" s="298"/>
      <c r="D129" s="298"/>
      <c r="E129" s="298"/>
      <c r="F129" s="298"/>
      <c r="G129" s="298"/>
      <c r="I129" s="298"/>
      <c r="J129" s="298"/>
      <c r="K129" s="298"/>
      <c r="L129" s="299"/>
      <c r="M129" s="299"/>
    </row>
    <row r="130" spans="3:13" ht="12.75">
      <c r="C130" s="298"/>
      <c r="D130" s="298"/>
      <c r="E130" s="298"/>
      <c r="F130" s="298"/>
      <c r="G130" s="298"/>
      <c r="I130" s="298"/>
      <c r="J130" s="298"/>
      <c r="K130" s="298"/>
      <c r="L130" s="299"/>
      <c r="M130" s="299"/>
    </row>
    <row r="131" spans="3:13" ht="12.75">
      <c r="C131" s="298"/>
      <c r="D131" s="298"/>
      <c r="E131" s="298"/>
      <c r="F131" s="298"/>
      <c r="G131" s="298"/>
      <c r="I131" s="298"/>
      <c r="J131" s="298"/>
      <c r="K131" s="298"/>
      <c r="L131" s="299"/>
      <c r="M131" s="299"/>
    </row>
    <row r="132" spans="3:13" ht="12.75">
      <c r="C132" s="298"/>
      <c r="D132" s="298"/>
      <c r="E132" s="298"/>
      <c r="F132" s="298"/>
      <c r="G132" s="298"/>
      <c r="I132" s="298"/>
      <c r="J132" s="298"/>
      <c r="K132" s="298"/>
      <c r="L132" s="299"/>
      <c r="M132" s="299"/>
    </row>
    <row r="133" spans="3:13" ht="12.75">
      <c r="C133" s="298"/>
      <c r="D133" s="298"/>
      <c r="E133" s="298"/>
      <c r="F133" s="298"/>
      <c r="G133" s="298"/>
      <c r="I133" s="298"/>
      <c r="J133" s="298"/>
      <c r="K133" s="298"/>
      <c r="L133" s="299"/>
      <c r="M133" s="299"/>
    </row>
    <row r="134" spans="3:13" ht="12.75">
      <c r="C134" s="298"/>
      <c r="D134" s="298"/>
      <c r="E134" s="298"/>
      <c r="F134" s="298"/>
      <c r="G134" s="298"/>
      <c r="I134" s="298"/>
      <c r="J134" s="298"/>
      <c r="K134" s="298"/>
      <c r="L134" s="299"/>
      <c r="M134" s="299"/>
    </row>
    <row r="135" spans="3:13" ht="12.75">
      <c r="C135" s="298"/>
      <c r="D135" s="298"/>
      <c r="E135" s="298"/>
      <c r="F135" s="298"/>
      <c r="G135" s="298"/>
      <c r="I135" s="298"/>
      <c r="J135" s="298"/>
      <c r="K135" s="298"/>
      <c r="L135" s="299"/>
      <c r="M135" s="299"/>
    </row>
    <row r="136" spans="3:13" ht="12.75">
      <c r="C136" s="298"/>
      <c r="D136" s="298"/>
      <c r="E136" s="298"/>
      <c r="F136" s="298"/>
      <c r="G136" s="298"/>
      <c r="I136" s="298"/>
      <c r="J136" s="298"/>
      <c r="K136" s="298"/>
      <c r="L136" s="299"/>
      <c r="M136" s="299"/>
    </row>
    <row r="137" spans="3:13" ht="12.75">
      <c r="C137" s="298"/>
      <c r="D137" s="298"/>
      <c r="E137" s="298"/>
      <c r="F137" s="298"/>
      <c r="G137" s="298"/>
      <c r="I137" s="298"/>
      <c r="J137" s="298"/>
      <c r="K137" s="298"/>
      <c r="L137" s="299"/>
      <c r="M137" s="299"/>
    </row>
    <row r="138" spans="3:13" ht="12.75">
      <c r="C138" s="298"/>
      <c r="D138" s="298"/>
      <c r="E138" s="298"/>
      <c r="F138" s="298"/>
      <c r="G138" s="298"/>
      <c r="I138" s="298"/>
      <c r="J138" s="298"/>
      <c r="K138" s="298"/>
      <c r="L138" s="299"/>
      <c r="M138" s="299"/>
    </row>
    <row r="139" spans="3:13" ht="12.75">
      <c r="C139" s="298"/>
      <c r="D139" s="298"/>
      <c r="E139" s="298"/>
      <c r="F139" s="298"/>
      <c r="G139" s="298"/>
      <c r="I139" s="298"/>
      <c r="J139" s="298"/>
      <c r="K139" s="298"/>
      <c r="L139" s="299"/>
      <c r="M139" s="299"/>
    </row>
    <row r="140" spans="3:13" ht="12.75">
      <c r="C140" s="298"/>
      <c r="D140" s="298"/>
      <c r="E140" s="298"/>
      <c r="F140" s="298"/>
      <c r="G140" s="298"/>
      <c r="I140" s="298"/>
      <c r="J140" s="298"/>
      <c r="K140" s="298"/>
      <c r="L140" s="299"/>
      <c r="M140" s="299"/>
    </row>
    <row r="141" spans="3:13" ht="12.75">
      <c r="C141" s="298"/>
      <c r="D141" s="298"/>
      <c r="E141" s="298"/>
      <c r="F141" s="298"/>
      <c r="G141" s="298"/>
      <c r="I141" s="298"/>
      <c r="J141" s="298"/>
      <c r="K141" s="298"/>
      <c r="L141" s="299"/>
      <c r="M141" s="299"/>
    </row>
    <row r="142" spans="3:13" ht="12.75">
      <c r="C142" s="298"/>
      <c r="D142" s="298"/>
      <c r="E142" s="298"/>
      <c r="F142" s="298"/>
      <c r="G142" s="298"/>
      <c r="I142" s="298"/>
      <c r="J142" s="298"/>
      <c r="K142" s="298"/>
      <c r="L142" s="299"/>
      <c r="M142" s="299"/>
    </row>
    <row r="143" spans="3:13" ht="12.75">
      <c r="C143" s="298"/>
      <c r="D143" s="298"/>
      <c r="E143" s="298"/>
      <c r="F143" s="298"/>
      <c r="G143" s="298"/>
      <c r="I143" s="298"/>
      <c r="J143" s="298"/>
      <c r="K143" s="298"/>
      <c r="L143" s="299"/>
      <c r="M143" s="299"/>
    </row>
    <row r="144" spans="3:13" ht="12.75">
      <c r="C144" s="298"/>
      <c r="D144" s="298"/>
      <c r="E144" s="298"/>
      <c r="F144" s="298"/>
      <c r="G144" s="298"/>
      <c r="I144" s="298"/>
      <c r="J144" s="298"/>
      <c r="K144" s="298"/>
      <c r="L144" s="299"/>
      <c r="M144" s="299"/>
    </row>
    <row r="145" spans="3:13" ht="12.75">
      <c r="C145" s="298"/>
      <c r="D145" s="298"/>
      <c r="E145" s="298"/>
      <c r="F145" s="298"/>
      <c r="G145" s="298"/>
      <c r="I145" s="298"/>
      <c r="J145" s="298"/>
      <c r="K145" s="298"/>
      <c r="L145" s="299"/>
      <c r="M145" s="299"/>
    </row>
    <row r="146" spans="3:13" ht="12.75">
      <c r="C146" s="298"/>
      <c r="D146" s="298"/>
      <c r="E146" s="298"/>
      <c r="F146" s="298"/>
      <c r="G146" s="298"/>
      <c r="I146" s="298"/>
      <c r="J146" s="298"/>
      <c r="K146" s="298"/>
      <c r="L146" s="299"/>
      <c r="M146" s="299"/>
    </row>
    <row r="147" spans="3:13" ht="12.75">
      <c r="C147" s="298"/>
      <c r="D147" s="298"/>
      <c r="E147" s="298"/>
      <c r="F147" s="298"/>
      <c r="G147" s="298"/>
      <c r="I147" s="298"/>
      <c r="J147" s="298"/>
      <c r="K147" s="298"/>
      <c r="L147" s="299"/>
      <c r="M147" s="299"/>
    </row>
    <row r="148" spans="3:13" ht="12.75">
      <c r="C148" s="298"/>
      <c r="D148" s="298"/>
      <c r="E148" s="298"/>
      <c r="F148" s="298"/>
      <c r="G148" s="298"/>
      <c r="I148" s="298"/>
      <c r="J148" s="298"/>
      <c r="K148" s="298"/>
      <c r="L148" s="299"/>
      <c r="M148" s="299"/>
    </row>
    <row r="149" spans="3:13" ht="12.75">
      <c r="C149" s="298"/>
      <c r="D149" s="298"/>
      <c r="E149" s="298"/>
      <c r="F149" s="298"/>
      <c r="G149" s="298"/>
      <c r="I149" s="298"/>
      <c r="J149" s="298"/>
      <c r="K149" s="298"/>
      <c r="L149" s="299"/>
      <c r="M149" s="299"/>
    </row>
    <row r="150" spans="3:13" ht="12.75">
      <c r="C150" s="298"/>
      <c r="D150" s="298"/>
      <c r="E150" s="298"/>
      <c r="F150" s="298"/>
      <c r="G150" s="298"/>
      <c r="I150" s="298"/>
      <c r="J150" s="298"/>
      <c r="K150" s="298"/>
      <c r="L150" s="299"/>
      <c r="M150" s="299"/>
    </row>
    <row r="151" spans="3:13" ht="12.75">
      <c r="C151" s="298"/>
      <c r="D151" s="298"/>
      <c r="E151" s="298"/>
      <c r="F151" s="298"/>
      <c r="G151" s="298"/>
      <c r="I151" s="298"/>
      <c r="J151" s="298"/>
      <c r="K151" s="298"/>
      <c r="L151" s="299"/>
      <c r="M151" s="299"/>
    </row>
    <row r="152" spans="3:13" ht="12.75">
      <c r="C152" s="298"/>
      <c r="D152" s="298"/>
      <c r="E152" s="298"/>
      <c r="F152" s="298"/>
      <c r="G152" s="298"/>
      <c r="I152" s="298"/>
      <c r="J152" s="298"/>
      <c r="K152" s="298"/>
      <c r="L152" s="299"/>
      <c r="M152" s="299"/>
    </row>
    <row r="153" spans="3:13" ht="12.75">
      <c r="C153" s="298"/>
      <c r="D153" s="298"/>
      <c r="E153" s="298"/>
      <c r="F153" s="298"/>
      <c r="G153" s="298"/>
      <c r="I153" s="298"/>
      <c r="J153" s="298"/>
      <c r="K153" s="298"/>
      <c r="L153" s="299"/>
      <c r="M153" s="299"/>
    </row>
    <row r="154" spans="3:13" ht="12.75">
      <c r="C154" s="298"/>
      <c r="D154" s="298"/>
      <c r="E154" s="298"/>
      <c r="F154" s="298"/>
      <c r="G154" s="298"/>
      <c r="I154" s="298"/>
      <c r="J154" s="298"/>
      <c r="K154" s="298"/>
      <c r="L154" s="299"/>
      <c r="M154" s="299"/>
    </row>
    <row r="155" spans="3:13" ht="12.75">
      <c r="C155" s="298"/>
      <c r="D155" s="298"/>
      <c r="E155" s="298"/>
      <c r="F155" s="298"/>
      <c r="G155" s="298"/>
      <c r="I155" s="298"/>
      <c r="J155" s="298"/>
      <c r="K155" s="298"/>
      <c r="L155" s="299"/>
      <c r="M155" s="299"/>
    </row>
    <row r="156" spans="3:13" ht="12.75">
      <c r="C156" s="298"/>
      <c r="D156" s="298"/>
      <c r="E156" s="298"/>
      <c r="F156" s="298"/>
      <c r="G156" s="298"/>
      <c r="I156" s="298"/>
      <c r="J156" s="298"/>
      <c r="K156" s="298"/>
      <c r="L156" s="299"/>
      <c r="M156" s="299"/>
    </row>
    <row r="157" spans="3:13" ht="12.75">
      <c r="C157" s="298"/>
      <c r="D157" s="298"/>
      <c r="E157" s="298"/>
      <c r="F157" s="298"/>
      <c r="G157" s="298"/>
      <c r="I157" s="298"/>
      <c r="J157" s="298"/>
      <c r="K157" s="298"/>
      <c r="L157" s="299"/>
      <c r="M157" s="299"/>
    </row>
    <row r="158" spans="3:13" ht="12.75">
      <c r="C158" s="298"/>
      <c r="D158" s="298"/>
      <c r="E158" s="298"/>
      <c r="F158" s="298"/>
      <c r="G158" s="298"/>
      <c r="I158" s="298"/>
      <c r="J158" s="298"/>
      <c r="K158" s="298"/>
      <c r="L158" s="299"/>
      <c r="M158" s="299"/>
    </row>
    <row r="159" spans="3:13" ht="12.75">
      <c r="C159" s="298"/>
      <c r="D159" s="298"/>
      <c r="E159" s="298"/>
      <c r="F159" s="298"/>
      <c r="G159" s="298"/>
      <c r="I159" s="298"/>
      <c r="J159" s="298"/>
      <c r="K159" s="298"/>
      <c r="L159" s="299"/>
      <c r="M159" s="299"/>
    </row>
    <row r="160" spans="3:13" ht="12.75">
      <c r="C160" s="298"/>
      <c r="D160" s="298"/>
      <c r="E160" s="298"/>
      <c r="F160" s="298"/>
      <c r="G160" s="298"/>
      <c r="I160" s="298"/>
      <c r="J160" s="298"/>
      <c r="K160" s="298"/>
      <c r="L160" s="299"/>
      <c r="M160" s="299"/>
    </row>
    <row r="161" spans="3:13" ht="12.75">
      <c r="C161" s="298"/>
      <c r="D161" s="298"/>
      <c r="E161" s="298"/>
      <c r="F161" s="298"/>
      <c r="G161" s="298"/>
      <c r="I161" s="298"/>
      <c r="J161" s="298"/>
      <c r="K161" s="298"/>
      <c r="L161" s="299"/>
      <c r="M161" s="299"/>
    </row>
    <row r="162" spans="3:13" ht="12.75">
      <c r="C162" s="298"/>
      <c r="D162" s="298"/>
      <c r="E162" s="298"/>
      <c r="F162" s="298"/>
      <c r="G162" s="298"/>
      <c r="I162" s="298"/>
      <c r="J162" s="298"/>
      <c r="K162" s="298"/>
      <c r="L162" s="299"/>
      <c r="M162" s="299"/>
    </row>
    <row r="163" spans="3:13" ht="12.75">
      <c r="C163" s="298"/>
      <c r="D163" s="298"/>
      <c r="E163" s="298"/>
      <c r="F163" s="298"/>
      <c r="G163" s="298"/>
      <c r="I163" s="298"/>
      <c r="J163" s="298"/>
      <c r="K163" s="298"/>
      <c r="L163" s="299"/>
      <c r="M163" s="299"/>
    </row>
    <row r="164" spans="3:13" ht="12.75">
      <c r="C164" s="298"/>
      <c r="D164" s="298"/>
      <c r="E164" s="298"/>
      <c r="F164" s="298"/>
      <c r="G164" s="298"/>
      <c r="I164" s="298"/>
      <c r="J164" s="298"/>
      <c r="K164" s="298"/>
      <c r="L164" s="299"/>
      <c r="M164" s="299"/>
    </row>
    <row r="165" spans="3:13" ht="12.75">
      <c r="C165" s="298"/>
      <c r="D165" s="298"/>
      <c r="E165" s="298"/>
      <c r="F165" s="298"/>
      <c r="G165" s="298"/>
      <c r="I165" s="298"/>
      <c r="J165" s="298"/>
      <c r="K165" s="298"/>
      <c r="L165" s="299"/>
      <c r="M165" s="299"/>
    </row>
    <row r="166" spans="3:13" ht="12.75">
      <c r="C166" s="298"/>
      <c r="D166" s="298"/>
      <c r="E166" s="298"/>
      <c r="F166" s="298"/>
      <c r="G166" s="298"/>
      <c r="I166" s="298"/>
      <c r="J166" s="298"/>
      <c r="K166" s="298"/>
      <c r="L166" s="299"/>
      <c r="M166" s="299"/>
    </row>
    <row r="167" spans="3:13" ht="12.75">
      <c r="C167" s="298"/>
      <c r="D167" s="298"/>
      <c r="E167" s="298"/>
      <c r="F167" s="298"/>
      <c r="G167" s="298"/>
      <c r="I167" s="298"/>
      <c r="J167" s="298"/>
      <c r="K167" s="298"/>
      <c r="L167" s="299"/>
      <c r="M167" s="299"/>
    </row>
    <row r="168" spans="3:13" ht="12.75">
      <c r="C168" s="298"/>
      <c r="D168" s="298"/>
      <c r="E168" s="298"/>
      <c r="F168" s="298"/>
      <c r="G168" s="298"/>
      <c r="I168" s="298"/>
      <c r="J168" s="298"/>
      <c r="K168" s="298"/>
      <c r="L168" s="299"/>
      <c r="M168" s="299"/>
    </row>
    <row r="169" spans="3:13" ht="12.75">
      <c r="C169" s="298"/>
      <c r="D169" s="298"/>
      <c r="E169" s="298"/>
      <c r="F169" s="298"/>
      <c r="G169" s="298"/>
      <c r="I169" s="298"/>
      <c r="J169" s="298"/>
      <c r="K169" s="298"/>
      <c r="L169" s="299"/>
      <c r="M169" s="299"/>
    </row>
    <row r="170" spans="3:13" ht="12.75">
      <c r="C170" s="298"/>
      <c r="D170" s="298"/>
      <c r="E170" s="298"/>
      <c r="F170" s="298"/>
      <c r="G170" s="298"/>
      <c r="I170" s="298"/>
      <c r="J170" s="298"/>
      <c r="K170" s="298"/>
      <c r="L170" s="299"/>
      <c r="M170" s="299"/>
    </row>
    <row r="171" spans="2:13" ht="12.75">
      <c r="B171" s="298"/>
      <c r="C171" s="298"/>
      <c r="D171" s="298"/>
      <c r="E171" s="298"/>
      <c r="F171" s="298"/>
      <c r="G171" s="298"/>
      <c r="I171" s="298"/>
      <c r="J171" s="298"/>
      <c r="K171" s="298"/>
      <c r="L171" s="299"/>
      <c r="M171" s="299"/>
    </row>
    <row r="172" spans="2:13" ht="12.75">
      <c r="B172" s="298"/>
      <c r="C172" s="298"/>
      <c r="D172" s="298"/>
      <c r="E172" s="298"/>
      <c r="F172" s="298"/>
      <c r="G172" s="298"/>
      <c r="I172" s="298"/>
      <c r="J172" s="298"/>
      <c r="K172" s="298"/>
      <c r="L172" s="299"/>
      <c r="M172" s="299"/>
    </row>
    <row r="173" spans="2:13" ht="12.75">
      <c r="B173" s="298"/>
      <c r="C173" s="298"/>
      <c r="D173" s="298"/>
      <c r="E173" s="298"/>
      <c r="F173" s="298"/>
      <c r="G173" s="298"/>
      <c r="I173" s="298"/>
      <c r="J173" s="298"/>
      <c r="K173" s="298"/>
      <c r="L173" s="299"/>
      <c r="M173" s="299"/>
    </row>
    <row r="174" spans="2:13" ht="12.75">
      <c r="B174" s="298"/>
      <c r="C174" s="298"/>
      <c r="D174" s="298"/>
      <c r="E174" s="298"/>
      <c r="F174" s="298"/>
      <c r="G174" s="298"/>
      <c r="I174" s="298"/>
      <c r="J174" s="298"/>
      <c r="K174" s="298"/>
      <c r="L174" s="299"/>
      <c r="M174" s="299"/>
    </row>
    <row r="175" spans="2:13" ht="12.75">
      <c r="B175" s="298"/>
      <c r="C175" s="298"/>
      <c r="D175" s="298"/>
      <c r="E175" s="298"/>
      <c r="F175" s="298"/>
      <c r="G175" s="298"/>
      <c r="I175" s="298"/>
      <c r="J175" s="298"/>
      <c r="K175" s="298"/>
      <c r="L175" s="299"/>
      <c r="M175" s="299"/>
    </row>
    <row r="176" spans="2:13" ht="12.75">
      <c r="B176" s="298"/>
      <c r="C176" s="298"/>
      <c r="D176" s="298"/>
      <c r="E176" s="298"/>
      <c r="F176" s="298"/>
      <c r="G176" s="298"/>
      <c r="I176" s="298"/>
      <c r="J176" s="298"/>
      <c r="K176" s="298"/>
      <c r="L176" s="299"/>
      <c r="M176" s="299"/>
    </row>
    <row r="177" spans="2:13" ht="12.75">
      <c r="B177" s="298"/>
      <c r="C177" s="298"/>
      <c r="D177" s="298"/>
      <c r="E177" s="298"/>
      <c r="F177" s="298"/>
      <c r="G177" s="298"/>
      <c r="I177" s="298"/>
      <c r="J177" s="298"/>
      <c r="K177" s="298"/>
      <c r="L177" s="299"/>
      <c r="M177" s="299"/>
    </row>
    <row r="178" spans="2:13" ht="12.75">
      <c r="B178" s="298"/>
      <c r="C178" s="298"/>
      <c r="D178" s="298"/>
      <c r="E178" s="298"/>
      <c r="F178" s="298"/>
      <c r="G178" s="298"/>
      <c r="I178" s="298"/>
      <c r="J178" s="298"/>
      <c r="K178" s="298"/>
      <c r="L178" s="299"/>
      <c r="M178" s="299"/>
    </row>
    <row r="179" spans="2:13" ht="12.75">
      <c r="B179" s="298"/>
      <c r="C179" s="298"/>
      <c r="D179" s="298"/>
      <c r="E179" s="298"/>
      <c r="F179" s="298"/>
      <c r="G179" s="298"/>
      <c r="I179" s="298"/>
      <c r="J179" s="298"/>
      <c r="K179" s="298"/>
      <c r="L179" s="299"/>
      <c r="M179" s="299"/>
    </row>
    <row r="180" spans="2:13" ht="12.75">
      <c r="B180" s="298"/>
      <c r="C180" s="298"/>
      <c r="D180" s="298"/>
      <c r="E180" s="298"/>
      <c r="F180" s="298"/>
      <c r="G180" s="298"/>
      <c r="I180" s="298"/>
      <c r="J180" s="298"/>
      <c r="K180" s="298"/>
      <c r="L180" s="299"/>
      <c r="M180" s="299"/>
    </row>
    <row r="181" spans="2:13" ht="12.75">
      <c r="B181" s="298"/>
      <c r="C181" s="298"/>
      <c r="D181" s="298"/>
      <c r="E181" s="298"/>
      <c r="F181" s="298"/>
      <c r="G181" s="298"/>
      <c r="I181" s="298"/>
      <c r="J181" s="298"/>
      <c r="K181" s="298"/>
      <c r="L181" s="299"/>
      <c r="M181" s="299"/>
    </row>
    <row r="182" spans="2:13" ht="12.75">
      <c r="B182" s="298"/>
      <c r="C182" s="298"/>
      <c r="D182" s="298"/>
      <c r="E182" s="298"/>
      <c r="F182" s="298"/>
      <c r="G182" s="298"/>
      <c r="I182" s="298"/>
      <c r="J182" s="298"/>
      <c r="K182" s="298"/>
      <c r="L182" s="299"/>
      <c r="M182" s="299"/>
    </row>
    <row r="183" spans="2:13" ht="12.75">
      <c r="B183" s="298"/>
      <c r="C183" s="298"/>
      <c r="D183" s="298"/>
      <c r="E183" s="298"/>
      <c r="F183" s="298"/>
      <c r="G183" s="298"/>
      <c r="I183" s="298"/>
      <c r="J183" s="298"/>
      <c r="K183" s="298"/>
      <c r="L183" s="299"/>
      <c r="M183" s="299"/>
    </row>
    <row r="184" spans="2:13" ht="12.75">
      <c r="B184" s="298"/>
      <c r="C184" s="298"/>
      <c r="D184" s="298"/>
      <c r="E184" s="298"/>
      <c r="F184" s="298"/>
      <c r="G184" s="298"/>
      <c r="I184" s="298"/>
      <c r="J184" s="298"/>
      <c r="K184" s="298"/>
      <c r="L184" s="299"/>
      <c r="M184" s="299"/>
    </row>
    <row r="185" spans="2:13" ht="12.75">
      <c r="B185" s="299"/>
      <c r="C185" s="299"/>
      <c r="D185" s="299"/>
      <c r="E185" s="299"/>
      <c r="F185" s="299"/>
      <c r="G185" s="299"/>
      <c r="I185" s="299"/>
      <c r="J185" s="299"/>
      <c r="K185" s="299"/>
      <c r="L185" s="299"/>
      <c r="M185" s="299"/>
    </row>
    <row r="186" spans="2:13" ht="12.75">
      <c r="B186" s="299"/>
      <c r="C186" s="299"/>
      <c r="D186" s="299"/>
      <c r="E186" s="299"/>
      <c r="F186" s="299"/>
      <c r="G186" s="299"/>
      <c r="I186" s="299"/>
      <c r="J186" s="299"/>
      <c r="K186" s="299"/>
      <c r="L186" s="299"/>
      <c r="M186" s="299"/>
    </row>
    <row r="187" spans="2:13" ht="12.75">
      <c r="B187" s="299"/>
      <c r="C187" s="299"/>
      <c r="D187" s="299"/>
      <c r="E187" s="299"/>
      <c r="F187" s="299"/>
      <c r="G187" s="299"/>
      <c r="I187" s="299"/>
      <c r="J187" s="299"/>
      <c r="K187" s="299"/>
      <c r="L187" s="299"/>
      <c r="M187" s="299"/>
    </row>
    <row r="188" spans="2:13" ht="12.75">
      <c r="B188" s="299"/>
      <c r="C188" s="299"/>
      <c r="D188" s="299"/>
      <c r="E188" s="299"/>
      <c r="F188" s="299"/>
      <c r="G188" s="299"/>
      <c r="I188" s="299"/>
      <c r="J188" s="299"/>
      <c r="K188" s="299"/>
      <c r="L188" s="299"/>
      <c r="M188" s="299"/>
    </row>
    <row r="189" spans="2:13" ht="12.75">
      <c r="B189" s="299"/>
      <c r="C189" s="299"/>
      <c r="D189" s="299"/>
      <c r="E189" s="299"/>
      <c r="F189" s="299"/>
      <c r="G189" s="299"/>
      <c r="I189" s="299"/>
      <c r="J189" s="299"/>
      <c r="K189" s="299"/>
      <c r="L189" s="299"/>
      <c r="M189" s="299"/>
    </row>
    <row r="190" spans="2:13" ht="12.75">
      <c r="B190" s="299"/>
      <c r="C190" s="299"/>
      <c r="D190" s="299"/>
      <c r="E190" s="299"/>
      <c r="F190" s="299"/>
      <c r="G190" s="299"/>
      <c r="I190" s="299"/>
      <c r="J190" s="299"/>
      <c r="K190" s="299"/>
      <c r="L190" s="299"/>
      <c r="M190" s="299"/>
    </row>
    <row r="191" spans="2:13" ht="12.75">
      <c r="B191" s="299"/>
      <c r="C191" s="299"/>
      <c r="D191" s="299"/>
      <c r="E191" s="299"/>
      <c r="F191" s="299"/>
      <c r="G191" s="299"/>
      <c r="I191" s="299"/>
      <c r="J191" s="299"/>
      <c r="K191" s="299"/>
      <c r="L191" s="299"/>
      <c r="M191" s="299"/>
    </row>
    <row r="192" spans="2:13" ht="12.75">
      <c r="B192" s="299"/>
      <c r="C192" s="299"/>
      <c r="D192" s="299"/>
      <c r="E192" s="299"/>
      <c r="F192" s="299"/>
      <c r="G192" s="299"/>
      <c r="I192" s="299"/>
      <c r="J192" s="299"/>
      <c r="K192" s="299"/>
      <c r="L192" s="299"/>
      <c r="M192" s="299"/>
    </row>
    <row r="193" spans="2:13" ht="12.75">
      <c r="B193" s="299"/>
      <c r="C193" s="299"/>
      <c r="D193" s="299"/>
      <c r="E193" s="299"/>
      <c r="F193" s="299"/>
      <c r="G193" s="299"/>
      <c r="I193" s="299"/>
      <c r="J193" s="299"/>
      <c r="K193" s="299"/>
      <c r="L193" s="299"/>
      <c r="M193" s="299"/>
    </row>
    <row r="194" spans="2:13" ht="12.75">
      <c r="B194" s="299"/>
      <c r="C194" s="299"/>
      <c r="D194" s="299"/>
      <c r="E194" s="299"/>
      <c r="F194" s="299"/>
      <c r="G194" s="299"/>
      <c r="I194" s="299"/>
      <c r="J194" s="299"/>
      <c r="K194" s="299"/>
      <c r="L194" s="299"/>
      <c r="M194" s="299"/>
    </row>
    <row r="195" spans="2:13" ht="12.75">
      <c r="B195" s="299"/>
      <c r="C195" s="299"/>
      <c r="D195" s="299"/>
      <c r="E195" s="299"/>
      <c r="F195" s="299"/>
      <c r="G195" s="299"/>
      <c r="I195" s="299"/>
      <c r="J195" s="299"/>
      <c r="K195" s="299"/>
      <c r="L195" s="299"/>
      <c r="M195" s="299"/>
    </row>
    <row r="196" spans="2:13" ht="12.75">
      <c r="B196" s="299"/>
      <c r="C196" s="299"/>
      <c r="D196" s="299"/>
      <c r="E196" s="299"/>
      <c r="F196" s="299"/>
      <c r="G196" s="299"/>
      <c r="I196" s="299"/>
      <c r="J196" s="299"/>
      <c r="K196" s="299"/>
      <c r="L196" s="299"/>
      <c r="M196" s="299"/>
    </row>
    <row r="197" spans="2:13" ht="12.75">
      <c r="B197" s="299"/>
      <c r="C197" s="299"/>
      <c r="D197" s="299"/>
      <c r="E197" s="299"/>
      <c r="F197" s="299"/>
      <c r="G197" s="299"/>
      <c r="I197" s="299"/>
      <c r="J197" s="299"/>
      <c r="K197" s="299"/>
      <c r="L197" s="299"/>
      <c r="M197" s="299"/>
    </row>
    <row r="198" spans="2:13" ht="12.75">
      <c r="B198" s="299"/>
      <c r="C198" s="299"/>
      <c r="D198" s="299"/>
      <c r="E198" s="299"/>
      <c r="F198" s="299"/>
      <c r="G198" s="299"/>
      <c r="I198" s="299"/>
      <c r="J198" s="299"/>
      <c r="K198" s="299"/>
      <c r="L198" s="299"/>
      <c r="M198" s="299"/>
    </row>
    <row r="199" spans="2:13" ht="12.75">
      <c r="B199" s="299"/>
      <c r="C199" s="299"/>
      <c r="D199" s="299"/>
      <c r="E199" s="299"/>
      <c r="F199" s="299"/>
      <c r="G199" s="299"/>
      <c r="I199" s="299"/>
      <c r="J199" s="299"/>
      <c r="K199" s="299"/>
      <c r="L199" s="299"/>
      <c r="M199" s="299"/>
    </row>
    <row r="200" spans="2:13" ht="12.75">
      <c r="B200" s="299"/>
      <c r="C200" s="299"/>
      <c r="D200" s="299"/>
      <c r="E200" s="299"/>
      <c r="F200" s="299"/>
      <c r="G200" s="299"/>
      <c r="I200" s="299"/>
      <c r="J200" s="299"/>
      <c r="K200" s="299"/>
      <c r="L200" s="299"/>
      <c r="M200" s="299"/>
    </row>
    <row r="201" spans="2:13" ht="12.75">
      <c r="B201" s="299"/>
      <c r="C201" s="299"/>
      <c r="D201" s="299"/>
      <c r="E201" s="299"/>
      <c r="F201" s="299"/>
      <c r="G201" s="299"/>
      <c r="I201" s="299"/>
      <c r="J201" s="299"/>
      <c r="K201" s="299"/>
      <c r="L201" s="299"/>
      <c r="M201" s="299"/>
    </row>
    <row r="202" spans="2:13" ht="12.75">
      <c r="B202" s="299"/>
      <c r="C202" s="299"/>
      <c r="D202" s="299"/>
      <c r="E202" s="299"/>
      <c r="F202" s="299"/>
      <c r="G202" s="299"/>
      <c r="I202" s="299"/>
      <c r="J202" s="299"/>
      <c r="K202" s="299"/>
      <c r="L202" s="299"/>
      <c r="M202" s="299"/>
    </row>
    <row r="203" spans="2:13" ht="12.75">
      <c r="B203" s="299"/>
      <c r="C203" s="299"/>
      <c r="D203" s="299"/>
      <c r="E203" s="299"/>
      <c r="F203" s="299"/>
      <c r="G203" s="299"/>
      <c r="I203" s="299"/>
      <c r="J203" s="299"/>
      <c r="K203" s="299"/>
      <c r="L203" s="299"/>
      <c r="M203" s="299"/>
    </row>
    <row r="204" spans="2:13" ht="12.75">
      <c r="B204" s="299"/>
      <c r="C204" s="299"/>
      <c r="D204" s="299"/>
      <c r="E204" s="299"/>
      <c r="F204" s="299"/>
      <c r="G204" s="299"/>
      <c r="I204" s="299"/>
      <c r="J204" s="299"/>
      <c r="K204" s="299"/>
      <c r="L204" s="299"/>
      <c r="M204" s="299"/>
    </row>
    <row r="205" spans="2:13" ht="12.75">
      <c r="B205" s="299"/>
      <c r="C205" s="299"/>
      <c r="D205" s="299"/>
      <c r="E205" s="299"/>
      <c r="F205" s="299"/>
      <c r="G205" s="299"/>
      <c r="I205" s="299"/>
      <c r="J205" s="299"/>
      <c r="K205" s="299"/>
      <c r="L205" s="299"/>
      <c r="M205" s="299"/>
    </row>
    <row r="206" spans="2:13" ht="12.75">
      <c r="B206" s="299"/>
      <c r="C206" s="299"/>
      <c r="D206" s="299"/>
      <c r="E206" s="299"/>
      <c r="F206" s="299"/>
      <c r="G206" s="299"/>
      <c r="I206" s="299"/>
      <c r="J206" s="299"/>
      <c r="K206" s="299"/>
      <c r="L206" s="299"/>
      <c r="M206" s="299"/>
    </row>
    <row r="207" spans="2:13" ht="12.75">
      <c r="B207" s="299"/>
      <c r="C207" s="299"/>
      <c r="D207" s="299"/>
      <c r="E207" s="299"/>
      <c r="F207" s="299"/>
      <c r="G207" s="299"/>
      <c r="I207" s="299"/>
      <c r="J207" s="299"/>
      <c r="K207" s="299"/>
      <c r="L207" s="299"/>
      <c r="M207" s="299"/>
    </row>
    <row r="208" spans="2:13" ht="12.75">
      <c r="B208" s="299"/>
      <c r="C208" s="299"/>
      <c r="D208" s="299"/>
      <c r="E208" s="299"/>
      <c r="F208" s="299"/>
      <c r="G208" s="299"/>
      <c r="I208" s="299"/>
      <c r="J208" s="299"/>
      <c r="K208" s="299"/>
      <c r="L208" s="299"/>
      <c r="M208" s="299"/>
    </row>
    <row r="209" spans="2:13" ht="12.75">
      <c r="B209" s="299"/>
      <c r="C209" s="299"/>
      <c r="D209" s="299"/>
      <c r="E209" s="299"/>
      <c r="F209" s="299"/>
      <c r="G209" s="299"/>
      <c r="I209" s="299"/>
      <c r="J209" s="299"/>
      <c r="K209" s="299"/>
      <c r="L209" s="299"/>
      <c r="M209" s="299"/>
    </row>
    <row r="210" spans="2:13" ht="12.75">
      <c r="B210" s="299"/>
      <c r="C210" s="299"/>
      <c r="D210" s="299"/>
      <c r="E210" s="299"/>
      <c r="F210" s="299"/>
      <c r="G210" s="299"/>
      <c r="I210" s="299"/>
      <c r="J210" s="299"/>
      <c r="K210" s="299"/>
      <c r="L210" s="299"/>
      <c r="M210" s="299"/>
    </row>
    <row r="211" spans="2:13" ht="12.75">
      <c r="B211" s="299"/>
      <c r="C211" s="299"/>
      <c r="D211" s="299"/>
      <c r="E211" s="299"/>
      <c r="F211" s="299"/>
      <c r="G211" s="299"/>
      <c r="I211" s="299"/>
      <c r="J211" s="299"/>
      <c r="K211" s="299"/>
      <c r="L211" s="299"/>
      <c r="M211" s="299"/>
    </row>
    <row r="212" spans="2:13" ht="12.75">
      <c r="B212" s="299"/>
      <c r="C212" s="299"/>
      <c r="D212" s="299"/>
      <c r="E212" s="299"/>
      <c r="F212" s="299"/>
      <c r="G212" s="299"/>
      <c r="I212" s="299"/>
      <c r="J212" s="299"/>
      <c r="K212" s="299"/>
      <c r="L212" s="299"/>
      <c r="M212" s="299"/>
    </row>
    <row r="213" spans="2:13" ht="12.75">
      <c r="B213" s="299"/>
      <c r="C213" s="299"/>
      <c r="D213" s="299"/>
      <c r="E213" s="299"/>
      <c r="F213" s="299"/>
      <c r="G213" s="299"/>
      <c r="I213" s="299"/>
      <c r="J213" s="299"/>
      <c r="K213" s="299"/>
      <c r="L213" s="299"/>
      <c r="M213" s="299"/>
    </row>
    <row r="214" spans="2:13" ht="12.75">
      <c r="B214" s="299"/>
      <c r="C214" s="299"/>
      <c r="D214" s="299"/>
      <c r="E214" s="299"/>
      <c r="F214" s="299"/>
      <c r="G214" s="299"/>
      <c r="I214" s="299"/>
      <c r="J214" s="299"/>
      <c r="K214" s="299"/>
      <c r="L214" s="299"/>
      <c r="M214" s="299"/>
    </row>
    <row r="215" spans="2:13" ht="12.75">
      <c r="B215" s="299"/>
      <c r="C215" s="299"/>
      <c r="D215" s="299"/>
      <c r="E215" s="299"/>
      <c r="F215" s="299"/>
      <c r="G215" s="299"/>
      <c r="I215" s="299"/>
      <c r="J215" s="299"/>
      <c r="K215" s="299"/>
      <c r="L215" s="299"/>
      <c r="M215" s="299"/>
    </row>
    <row r="216" spans="2:13" ht="12.75">
      <c r="B216" s="299"/>
      <c r="C216" s="299"/>
      <c r="D216" s="299"/>
      <c r="E216" s="299"/>
      <c r="F216" s="299"/>
      <c r="G216" s="299"/>
      <c r="I216" s="299"/>
      <c r="J216" s="299"/>
      <c r="K216" s="299"/>
      <c r="L216" s="299"/>
      <c r="M216" s="299"/>
    </row>
    <row r="217" spans="2:13" ht="12.75">
      <c r="B217" s="299"/>
      <c r="C217" s="299"/>
      <c r="D217" s="299"/>
      <c r="E217" s="299"/>
      <c r="F217" s="299"/>
      <c r="G217" s="299"/>
      <c r="I217" s="299"/>
      <c r="J217" s="299"/>
      <c r="K217" s="299"/>
      <c r="L217" s="299"/>
      <c r="M217" s="299"/>
    </row>
    <row r="218" spans="2:13" ht="12.75">
      <c r="B218" s="299"/>
      <c r="C218" s="299"/>
      <c r="D218" s="299"/>
      <c r="E218" s="299"/>
      <c r="F218" s="299"/>
      <c r="G218" s="299"/>
      <c r="I218" s="299"/>
      <c r="J218" s="299"/>
      <c r="K218" s="299"/>
      <c r="L218" s="299"/>
      <c r="M218" s="299"/>
    </row>
    <row r="219" spans="2:13" ht="12.75">
      <c r="B219" s="299"/>
      <c r="C219" s="299"/>
      <c r="D219" s="299"/>
      <c r="E219" s="299"/>
      <c r="F219" s="299"/>
      <c r="G219" s="299"/>
      <c r="I219" s="299"/>
      <c r="J219" s="299"/>
      <c r="K219" s="299"/>
      <c r="L219" s="299"/>
      <c r="M219" s="299"/>
    </row>
    <row r="220" spans="2:13" ht="12.75">
      <c r="B220" s="299"/>
      <c r="C220" s="299"/>
      <c r="D220" s="299"/>
      <c r="E220" s="299"/>
      <c r="F220" s="299"/>
      <c r="G220" s="299"/>
      <c r="I220" s="299"/>
      <c r="J220" s="299"/>
      <c r="K220" s="299"/>
      <c r="L220" s="299"/>
      <c r="M220" s="299"/>
    </row>
    <row r="221" spans="2:13" ht="12.75">
      <c r="B221" s="299"/>
      <c r="C221" s="299"/>
      <c r="D221" s="299"/>
      <c r="E221" s="299"/>
      <c r="F221" s="299"/>
      <c r="G221" s="299"/>
      <c r="I221" s="299"/>
      <c r="J221" s="299"/>
      <c r="K221" s="299"/>
      <c r="L221" s="299"/>
      <c r="M221" s="299"/>
    </row>
    <row r="222" spans="2:13" ht="12.75">
      <c r="B222" s="299"/>
      <c r="C222" s="299"/>
      <c r="D222" s="299"/>
      <c r="E222" s="299"/>
      <c r="F222" s="299"/>
      <c r="G222" s="299"/>
      <c r="I222" s="299"/>
      <c r="J222" s="299"/>
      <c r="K222" s="299"/>
      <c r="L222" s="299"/>
      <c r="M222" s="299"/>
    </row>
    <row r="223" spans="2:13" ht="12.75">
      <c r="B223" s="299"/>
      <c r="C223" s="299"/>
      <c r="D223" s="299"/>
      <c r="E223" s="299"/>
      <c r="F223" s="299"/>
      <c r="G223" s="299"/>
      <c r="I223" s="299"/>
      <c r="J223" s="299"/>
      <c r="K223" s="299"/>
      <c r="L223" s="299"/>
      <c r="M223" s="299"/>
    </row>
    <row r="224" spans="2:13" ht="12.75">
      <c r="B224" s="299"/>
      <c r="C224" s="299"/>
      <c r="D224" s="299"/>
      <c r="E224" s="299"/>
      <c r="F224" s="299"/>
      <c r="G224" s="299"/>
      <c r="I224" s="299"/>
      <c r="J224" s="299"/>
      <c r="K224" s="299"/>
      <c r="L224" s="299"/>
      <c r="M224" s="299"/>
    </row>
    <row r="225" spans="2:13" ht="12.75">
      <c r="B225" s="299"/>
      <c r="C225" s="299"/>
      <c r="D225" s="299"/>
      <c r="E225" s="299"/>
      <c r="F225" s="299"/>
      <c r="G225" s="299"/>
      <c r="I225" s="299"/>
      <c r="J225" s="299"/>
      <c r="K225" s="299"/>
      <c r="L225" s="299"/>
      <c r="M225" s="299"/>
    </row>
    <row r="226" spans="2:13" ht="12.75">
      <c r="B226" s="299"/>
      <c r="C226" s="299"/>
      <c r="D226" s="299"/>
      <c r="E226" s="299"/>
      <c r="F226" s="299"/>
      <c r="G226" s="299"/>
      <c r="I226" s="299"/>
      <c r="J226" s="299"/>
      <c r="K226" s="299"/>
      <c r="L226" s="299"/>
      <c r="M226" s="299"/>
    </row>
    <row r="227" spans="2:13" ht="12.75">
      <c r="B227" s="299"/>
      <c r="C227" s="299"/>
      <c r="D227" s="299"/>
      <c r="E227" s="299"/>
      <c r="F227" s="299"/>
      <c r="G227" s="299"/>
      <c r="I227" s="299"/>
      <c r="J227" s="299"/>
      <c r="K227" s="299"/>
      <c r="L227" s="299"/>
      <c r="M227" s="299"/>
    </row>
    <row r="228" spans="2:13" ht="12.75">
      <c r="B228" s="299"/>
      <c r="C228" s="299"/>
      <c r="D228" s="299"/>
      <c r="E228" s="299"/>
      <c r="F228" s="299"/>
      <c r="G228" s="299"/>
      <c r="I228" s="299"/>
      <c r="J228" s="299"/>
      <c r="K228" s="299"/>
      <c r="L228" s="299"/>
      <c r="M228" s="299"/>
    </row>
    <row r="229" spans="2:13" ht="12.75">
      <c r="B229" s="299"/>
      <c r="C229" s="299"/>
      <c r="D229" s="299"/>
      <c r="E229" s="299"/>
      <c r="F229" s="299"/>
      <c r="G229" s="299"/>
      <c r="I229" s="299"/>
      <c r="J229" s="299"/>
      <c r="K229" s="299"/>
      <c r="L229" s="299"/>
      <c r="M229" s="299"/>
    </row>
    <row r="230" spans="2:13" ht="12.75">
      <c r="B230" s="299"/>
      <c r="C230" s="299"/>
      <c r="D230" s="299"/>
      <c r="E230" s="299"/>
      <c r="F230" s="299"/>
      <c r="G230" s="299"/>
      <c r="I230" s="299"/>
      <c r="J230" s="299"/>
      <c r="K230" s="299"/>
      <c r="L230" s="299"/>
      <c r="M230" s="299"/>
    </row>
    <row r="231" spans="2:13" ht="12.75">
      <c r="B231" s="299"/>
      <c r="C231" s="299"/>
      <c r="D231" s="299"/>
      <c r="E231" s="299"/>
      <c r="F231" s="299"/>
      <c r="G231" s="299"/>
      <c r="I231" s="299"/>
      <c r="J231" s="299"/>
      <c r="K231" s="299"/>
      <c r="L231" s="299"/>
      <c r="M231" s="299"/>
    </row>
    <row r="232" spans="2:13" ht="12.75">
      <c r="B232" s="299"/>
      <c r="C232" s="299"/>
      <c r="D232" s="299"/>
      <c r="E232" s="299"/>
      <c r="F232" s="299"/>
      <c r="G232" s="299"/>
      <c r="I232" s="299"/>
      <c r="J232" s="299"/>
      <c r="K232" s="299"/>
      <c r="L232" s="299"/>
      <c r="M232" s="299"/>
    </row>
    <row r="233" spans="2:13" ht="12.75">
      <c r="B233" s="299"/>
      <c r="C233" s="299"/>
      <c r="D233" s="299"/>
      <c r="E233" s="299"/>
      <c r="F233" s="299"/>
      <c r="G233" s="299"/>
      <c r="I233" s="299"/>
      <c r="J233" s="299"/>
      <c r="K233" s="299"/>
      <c r="L233" s="299"/>
      <c r="M233" s="299"/>
    </row>
    <row r="234" spans="2:13" ht="12.75">
      <c r="B234" s="299"/>
      <c r="C234" s="299"/>
      <c r="D234" s="299"/>
      <c r="E234" s="299"/>
      <c r="F234" s="299"/>
      <c r="G234" s="299"/>
      <c r="I234" s="299"/>
      <c r="J234" s="299"/>
      <c r="K234" s="299"/>
      <c r="L234" s="299"/>
      <c r="M234" s="299"/>
    </row>
    <row r="235" spans="2:13" ht="12.75">
      <c r="B235" s="299"/>
      <c r="C235" s="299"/>
      <c r="D235" s="299"/>
      <c r="E235" s="299"/>
      <c r="F235" s="299"/>
      <c r="G235" s="299"/>
      <c r="I235" s="299"/>
      <c r="J235" s="299"/>
      <c r="K235" s="299"/>
      <c r="L235" s="299"/>
      <c r="M235" s="299"/>
    </row>
    <row r="236" spans="2:13" ht="12.75">
      <c r="B236" s="299"/>
      <c r="C236" s="299"/>
      <c r="D236" s="299"/>
      <c r="E236" s="299"/>
      <c r="F236" s="299"/>
      <c r="G236" s="299"/>
      <c r="I236" s="299"/>
      <c r="J236" s="299"/>
      <c r="K236" s="299"/>
      <c r="L236" s="299"/>
      <c r="M236" s="299"/>
    </row>
    <row r="237" spans="2:13" ht="12.75">
      <c r="B237" s="299"/>
      <c r="C237" s="299"/>
      <c r="D237" s="299"/>
      <c r="E237" s="299"/>
      <c r="F237" s="299"/>
      <c r="G237" s="299"/>
      <c r="I237" s="299"/>
      <c r="J237" s="299"/>
      <c r="K237" s="299"/>
      <c r="L237" s="299"/>
      <c r="M237" s="299"/>
    </row>
    <row r="238" spans="2:13" ht="12.75">
      <c r="B238" s="299"/>
      <c r="C238" s="299"/>
      <c r="D238" s="299"/>
      <c r="E238" s="299"/>
      <c r="F238" s="299"/>
      <c r="G238" s="299"/>
      <c r="I238" s="299"/>
      <c r="J238" s="299"/>
      <c r="K238" s="299"/>
      <c r="L238" s="299"/>
      <c r="M238" s="299"/>
    </row>
    <row r="239" spans="2:13" ht="12.75">
      <c r="B239" s="299"/>
      <c r="C239" s="299"/>
      <c r="D239" s="299"/>
      <c r="E239" s="299"/>
      <c r="F239" s="299"/>
      <c r="G239" s="299"/>
      <c r="I239" s="299"/>
      <c r="J239" s="299"/>
      <c r="K239" s="299"/>
      <c r="L239" s="299"/>
      <c r="M239" s="299"/>
    </row>
    <row r="240" spans="2:13" ht="12.75">
      <c r="B240" s="299"/>
      <c r="C240" s="299"/>
      <c r="D240" s="299"/>
      <c r="E240" s="299"/>
      <c r="F240" s="299"/>
      <c r="G240" s="299"/>
      <c r="I240" s="299"/>
      <c r="J240" s="299"/>
      <c r="K240" s="299"/>
      <c r="L240" s="299"/>
      <c r="M240" s="299"/>
    </row>
    <row r="241" spans="2:13" ht="12.75">
      <c r="B241" s="299"/>
      <c r="C241" s="299"/>
      <c r="D241" s="299"/>
      <c r="E241" s="299"/>
      <c r="F241" s="299"/>
      <c r="G241" s="299"/>
      <c r="I241" s="299"/>
      <c r="J241" s="299"/>
      <c r="K241" s="299"/>
      <c r="L241" s="299"/>
      <c r="M241" s="299"/>
    </row>
    <row r="242" spans="2:13" ht="12.75">
      <c r="B242" s="299"/>
      <c r="C242" s="299"/>
      <c r="D242" s="299"/>
      <c r="E242" s="299"/>
      <c r="F242" s="299"/>
      <c r="G242" s="299"/>
      <c r="I242" s="299"/>
      <c r="J242" s="299"/>
      <c r="K242" s="299"/>
      <c r="L242" s="299"/>
      <c r="M242" s="299"/>
    </row>
    <row r="243" spans="2:13" ht="12.75">
      <c r="B243" s="299"/>
      <c r="C243" s="299"/>
      <c r="D243" s="299"/>
      <c r="E243" s="299"/>
      <c r="F243" s="299"/>
      <c r="G243" s="299"/>
      <c r="I243" s="299"/>
      <c r="J243" s="299"/>
      <c r="K243" s="299"/>
      <c r="L243" s="299"/>
      <c r="M243" s="299"/>
    </row>
    <row r="244" spans="2:13" ht="12.75">
      <c r="B244" s="299"/>
      <c r="C244" s="299"/>
      <c r="D244" s="299"/>
      <c r="E244" s="299"/>
      <c r="F244" s="299"/>
      <c r="G244" s="299"/>
      <c r="I244" s="299"/>
      <c r="J244" s="299"/>
      <c r="K244" s="299"/>
      <c r="L244" s="299"/>
      <c r="M244" s="299"/>
    </row>
    <row r="245" spans="2:13" ht="12.75">
      <c r="B245" s="299"/>
      <c r="C245" s="299"/>
      <c r="D245" s="299"/>
      <c r="E245" s="299"/>
      <c r="F245" s="299"/>
      <c r="G245" s="299"/>
      <c r="I245" s="299"/>
      <c r="J245" s="299"/>
      <c r="K245" s="299"/>
      <c r="L245" s="299"/>
      <c r="M245" s="299"/>
    </row>
    <row r="246" spans="2:13" ht="12.75">
      <c r="B246" s="299"/>
      <c r="C246" s="299"/>
      <c r="D246" s="299"/>
      <c r="E246" s="299"/>
      <c r="F246" s="299"/>
      <c r="G246" s="299"/>
      <c r="I246" s="299"/>
      <c r="J246" s="299"/>
      <c r="K246" s="299"/>
      <c r="L246" s="299"/>
      <c r="M246" s="299"/>
    </row>
    <row r="247" spans="2:13" ht="12.75">
      <c r="B247" s="299"/>
      <c r="C247" s="299"/>
      <c r="D247" s="299"/>
      <c r="E247" s="299"/>
      <c r="F247" s="299"/>
      <c r="G247" s="299"/>
      <c r="I247" s="299"/>
      <c r="J247" s="299"/>
      <c r="K247" s="299"/>
      <c r="L247" s="299"/>
      <c r="M247" s="299"/>
    </row>
    <row r="248" spans="2:13" ht="12.75">
      <c r="B248" s="299"/>
      <c r="C248" s="299"/>
      <c r="D248" s="299"/>
      <c r="E248" s="299"/>
      <c r="F248" s="299"/>
      <c r="G248" s="299"/>
      <c r="I248" s="299"/>
      <c r="J248" s="299"/>
      <c r="K248" s="299"/>
      <c r="L248" s="299"/>
      <c r="M248" s="299"/>
    </row>
    <row r="249" spans="2:13" ht="12.75">
      <c r="B249" s="299"/>
      <c r="C249" s="299"/>
      <c r="D249" s="299"/>
      <c r="E249" s="299"/>
      <c r="F249" s="299"/>
      <c r="G249" s="299"/>
      <c r="I249" s="299"/>
      <c r="J249" s="299"/>
      <c r="K249" s="299"/>
      <c r="L249" s="299"/>
      <c r="M249" s="299"/>
    </row>
    <row r="250" spans="2:13" ht="12.75">
      <c r="B250" s="299"/>
      <c r="C250" s="299"/>
      <c r="D250" s="299"/>
      <c r="E250" s="299"/>
      <c r="F250" s="299"/>
      <c r="G250" s="299"/>
      <c r="I250" s="299"/>
      <c r="J250" s="299"/>
      <c r="K250" s="299"/>
      <c r="L250" s="299"/>
      <c r="M250" s="299"/>
    </row>
    <row r="251" spans="2:13" ht="12.75">
      <c r="B251" s="299"/>
      <c r="C251" s="299"/>
      <c r="D251" s="299"/>
      <c r="E251" s="299"/>
      <c r="F251" s="299"/>
      <c r="G251" s="299"/>
      <c r="I251" s="299"/>
      <c r="J251" s="299"/>
      <c r="K251" s="299"/>
      <c r="L251" s="299"/>
      <c r="M251" s="299"/>
    </row>
    <row r="252" spans="2:13" ht="12.75">
      <c r="B252" s="299"/>
      <c r="C252" s="299"/>
      <c r="D252" s="299"/>
      <c r="E252" s="299"/>
      <c r="F252" s="299"/>
      <c r="G252" s="299"/>
      <c r="I252" s="299"/>
      <c r="J252" s="299"/>
      <c r="K252" s="299"/>
      <c r="L252" s="299"/>
      <c r="M252" s="299"/>
    </row>
    <row r="253" spans="2:13" ht="12.75">
      <c r="B253" s="299"/>
      <c r="C253" s="299"/>
      <c r="D253" s="299"/>
      <c r="E253" s="299"/>
      <c r="F253" s="299"/>
      <c r="G253" s="299"/>
      <c r="I253" s="299"/>
      <c r="J253" s="299"/>
      <c r="K253" s="299"/>
      <c r="L253" s="299"/>
      <c r="M253" s="299"/>
    </row>
    <row r="254" spans="2:13" ht="12.75">
      <c r="B254" s="299"/>
      <c r="C254" s="299"/>
      <c r="D254" s="299"/>
      <c r="E254" s="299"/>
      <c r="F254" s="299"/>
      <c r="G254" s="299"/>
      <c r="I254" s="299"/>
      <c r="J254" s="299"/>
      <c r="K254" s="299"/>
      <c r="L254" s="299"/>
      <c r="M254" s="299"/>
    </row>
    <row r="255" spans="2:13" ht="12.75">
      <c r="B255" s="299"/>
      <c r="C255" s="299"/>
      <c r="D255" s="299"/>
      <c r="E255" s="299"/>
      <c r="F255" s="299"/>
      <c r="G255" s="299"/>
      <c r="I255" s="299"/>
      <c r="J255" s="299"/>
      <c r="K255" s="299"/>
      <c r="L255" s="299"/>
      <c r="M255" s="299"/>
    </row>
    <row r="256" spans="2:13" ht="12.75">
      <c r="B256" s="299"/>
      <c r="C256" s="299"/>
      <c r="D256" s="299"/>
      <c r="E256" s="299"/>
      <c r="F256" s="299"/>
      <c r="G256" s="299"/>
      <c r="I256" s="299"/>
      <c r="J256" s="299"/>
      <c r="K256" s="299"/>
      <c r="L256" s="299"/>
      <c r="M256" s="299"/>
    </row>
    <row r="257" spans="2:13" ht="12.75">
      <c r="B257" s="299"/>
      <c r="C257" s="299"/>
      <c r="D257" s="299"/>
      <c r="E257" s="299"/>
      <c r="F257" s="299"/>
      <c r="G257" s="299"/>
      <c r="I257" s="299"/>
      <c r="J257" s="299"/>
      <c r="K257" s="299"/>
      <c r="L257" s="299"/>
      <c r="M257" s="299"/>
    </row>
    <row r="258" spans="2:13" ht="12.75">
      <c r="B258" s="299"/>
      <c r="C258" s="299"/>
      <c r="D258" s="299"/>
      <c r="E258" s="299"/>
      <c r="F258" s="299"/>
      <c r="G258" s="299"/>
      <c r="I258" s="299"/>
      <c r="J258" s="299"/>
      <c r="K258" s="299"/>
      <c r="L258" s="299"/>
      <c r="M258" s="299"/>
    </row>
    <row r="259" spans="2:13" ht="12.75">
      <c r="B259" s="299"/>
      <c r="C259" s="299"/>
      <c r="D259" s="299"/>
      <c r="E259" s="299"/>
      <c r="F259" s="299"/>
      <c r="G259" s="299"/>
      <c r="I259" s="299"/>
      <c r="J259" s="299"/>
      <c r="K259" s="299"/>
      <c r="L259" s="299"/>
      <c r="M259" s="299"/>
    </row>
    <row r="260" spans="2:13" ht="12.75">
      <c r="B260" s="299"/>
      <c r="C260" s="299"/>
      <c r="D260" s="299"/>
      <c r="E260" s="299"/>
      <c r="F260" s="299"/>
      <c r="G260" s="299"/>
      <c r="I260" s="299"/>
      <c r="J260" s="299"/>
      <c r="K260" s="299"/>
      <c r="L260" s="299"/>
      <c r="M260" s="299"/>
    </row>
    <row r="261" spans="2:13" ht="12.75">
      <c r="B261" s="299"/>
      <c r="C261" s="299"/>
      <c r="D261" s="299"/>
      <c r="E261" s="299"/>
      <c r="F261" s="299"/>
      <c r="G261" s="299"/>
      <c r="I261" s="299"/>
      <c r="J261" s="299"/>
      <c r="K261" s="299"/>
      <c r="L261" s="299"/>
      <c r="M261" s="299"/>
    </row>
    <row r="262" spans="2:13" ht="12.75">
      <c r="B262" s="299"/>
      <c r="C262" s="299"/>
      <c r="D262" s="299"/>
      <c r="E262" s="299"/>
      <c r="F262" s="299"/>
      <c r="G262" s="299"/>
      <c r="I262" s="299"/>
      <c r="J262" s="299"/>
      <c r="K262" s="299"/>
      <c r="L262" s="299"/>
      <c r="M262" s="299"/>
    </row>
    <row r="263" spans="2:13" ht="12.75">
      <c r="B263" s="299"/>
      <c r="C263" s="299"/>
      <c r="D263" s="299"/>
      <c r="E263" s="299"/>
      <c r="F263" s="299"/>
      <c r="G263" s="299"/>
      <c r="I263" s="299"/>
      <c r="J263" s="299"/>
      <c r="K263" s="299"/>
      <c r="L263" s="299"/>
      <c r="M263" s="299"/>
    </row>
    <row r="264" spans="2:13" ht="12.75">
      <c r="B264" s="299"/>
      <c r="C264" s="299"/>
      <c r="D264" s="299"/>
      <c r="E264" s="299"/>
      <c r="F264" s="299"/>
      <c r="G264" s="299"/>
      <c r="I264" s="299"/>
      <c r="J264" s="299"/>
      <c r="K264" s="299"/>
      <c r="L264" s="299"/>
      <c r="M264" s="299"/>
    </row>
    <row r="265" spans="2:13" ht="12.75">
      <c r="B265" s="299"/>
      <c r="C265" s="299"/>
      <c r="D265" s="299"/>
      <c r="E265" s="299"/>
      <c r="F265" s="299"/>
      <c r="G265" s="299"/>
      <c r="I265" s="299"/>
      <c r="J265" s="299"/>
      <c r="K265" s="299"/>
      <c r="L265" s="299"/>
      <c r="M265" s="299"/>
    </row>
    <row r="266" spans="2:13" ht="12.75">
      <c r="B266" s="299"/>
      <c r="C266" s="299"/>
      <c r="D266" s="299"/>
      <c r="E266" s="299"/>
      <c r="F266" s="299"/>
      <c r="G266" s="299"/>
      <c r="I266" s="299"/>
      <c r="J266" s="299"/>
      <c r="K266" s="299"/>
      <c r="L266" s="299"/>
      <c r="M266" s="299"/>
    </row>
    <row r="267" spans="2:13" ht="12.75">
      <c r="B267" s="299"/>
      <c r="C267" s="299"/>
      <c r="D267" s="299"/>
      <c r="E267" s="299"/>
      <c r="F267" s="299"/>
      <c r="G267" s="299"/>
      <c r="I267" s="299"/>
      <c r="J267" s="299"/>
      <c r="K267" s="299"/>
      <c r="L267" s="299"/>
      <c r="M267" s="299"/>
    </row>
    <row r="268" spans="2:13" ht="12.75">
      <c r="B268" s="299"/>
      <c r="C268" s="299"/>
      <c r="D268" s="299"/>
      <c r="E268" s="299"/>
      <c r="F268" s="299"/>
      <c r="G268" s="299"/>
      <c r="I268" s="299"/>
      <c r="J268" s="299"/>
      <c r="K268" s="299"/>
      <c r="L268" s="299"/>
      <c r="M268" s="299"/>
    </row>
    <row r="269" spans="2:13" ht="12.75">
      <c r="B269" s="299"/>
      <c r="C269" s="299"/>
      <c r="D269" s="299"/>
      <c r="E269" s="299"/>
      <c r="F269" s="299"/>
      <c r="G269" s="299"/>
      <c r="I269" s="299"/>
      <c r="J269" s="299"/>
      <c r="K269" s="299"/>
      <c r="L269" s="299"/>
      <c r="M269" s="299"/>
    </row>
    <row r="270" spans="2:13" ht="12.75">
      <c r="B270" s="299"/>
      <c r="C270" s="299"/>
      <c r="D270" s="299"/>
      <c r="E270" s="299"/>
      <c r="F270" s="299"/>
      <c r="G270" s="299"/>
      <c r="I270" s="299"/>
      <c r="J270" s="299"/>
      <c r="K270" s="299"/>
      <c r="L270" s="299"/>
      <c r="M270" s="299"/>
    </row>
    <row r="271" spans="2:13" ht="12.75">
      <c r="B271" s="299"/>
      <c r="C271" s="299"/>
      <c r="D271" s="299"/>
      <c r="E271" s="299"/>
      <c r="F271" s="299"/>
      <c r="G271" s="299"/>
      <c r="I271" s="299"/>
      <c r="J271" s="299"/>
      <c r="K271" s="299"/>
      <c r="L271" s="299"/>
      <c r="M271" s="299"/>
    </row>
    <row r="272" spans="2:13" ht="12.75">
      <c r="B272" s="299"/>
      <c r="C272" s="299"/>
      <c r="D272" s="299"/>
      <c r="E272" s="299"/>
      <c r="F272" s="299"/>
      <c r="G272" s="299"/>
      <c r="I272" s="299"/>
      <c r="J272" s="299"/>
      <c r="K272" s="299"/>
      <c r="L272" s="299"/>
      <c r="M272" s="299"/>
    </row>
    <row r="273" spans="2:13" ht="12.75">
      <c r="B273" s="299"/>
      <c r="C273" s="299"/>
      <c r="D273" s="299"/>
      <c r="E273" s="299"/>
      <c r="F273" s="299"/>
      <c r="G273" s="299"/>
      <c r="I273" s="299"/>
      <c r="J273" s="299"/>
      <c r="K273" s="299"/>
      <c r="L273" s="299"/>
      <c r="M273" s="299"/>
    </row>
    <row r="274" spans="2:13" ht="12.75">
      <c r="B274" s="299"/>
      <c r="C274" s="299"/>
      <c r="D274" s="299"/>
      <c r="E274" s="299"/>
      <c r="F274" s="299"/>
      <c r="G274" s="299"/>
      <c r="I274" s="299"/>
      <c r="J274" s="299"/>
      <c r="K274" s="299"/>
      <c r="L274" s="299"/>
      <c r="M274" s="299"/>
    </row>
    <row r="275" spans="2:13" ht="12.75">
      <c r="B275" s="299"/>
      <c r="C275" s="299"/>
      <c r="D275" s="299"/>
      <c r="E275" s="299"/>
      <c r="F275" s="299"/>
      <c r="G275" s="299"/>
      <c r="I275" s="299"/>
      <c r="J275" s="299"/>
      <c r="K275" s="299"/>
      <c r="L275" s="299"/>
      <c r="M275" s="299"/>
    </row>
    <row r="276" spans="2:13" ht="12.75">
      <c r="B276" s="299"/>
      <c r="C276" s="299"/>
      <c r="D276" s="299"/>
      <c r="E276" s="299"/>
      <c r="F276" s="299"/>
      <c r="G276" s="299"/>
      <c r="I276" s="299"/>
      <c r="J276" s="299"/>
      <c r="K276" s="299"/>
      <c r="L276" s="299"/>
      <c r="M276" s="299"/>
    </row>
    <row r="277" spans="2:13" ht="12.75">
      <c r="B277" s="299"/>
      <c r="C277" s="299"/>
      <c r="D277" s="299"/>
      <c r="E277" s="299"/>
      <c r="F277" s="299"/>
      <c r="G277" s="299"/>
      <c r="I277" s="299"/>
      <c r="J277" s="299"/>
      <c r="K277" s="299"/>
      <c r="L277" s="299"/>
      <c r="M277" s="299"/>
    </row>
    <row r="278" spans="2:13" ht="12.75">
      <c r="B278" s="299"/>
      <c r="C278" s="299"/>
      <c r="D278" s="299"/>
      <c r="E278" s="299"/>
      <c r="F278" s="299"/>
      <c r="G278" s="299"/>
      <c r="I278" s="299"/>
      <c r="J278" s="299"/>
      <c r="K278" s="299"/>
      <c r="L278" s="299"/>
      <c r="M278" s="299"/>
    </row>
    <row r="279" spans="2:13" ht="12.75">
      <c r="B279" s="299"/>
      <c r="C279" s="299"/>
      <c r="D279" s="299"/>
      <c r="E279" s="299"/>
      <c r="F279" s="299"/>
      <c r="G279" s="299"/>
      <c r="I279" s="299"/>
      <c r="J279" s="299"/>
      <c r="K279" s="299"/>
      <c r="L279" s="299"/>
      <c r="M279" s="299"/>
    </row>
    <row r="280" spans="2:13" ht="12.75">
      <c r="B280" s="299"/>
      <c r="C280" s="299"/>
      <c r="D280" s="299"/>
      <c r="E280" s="299"/>
      <c r="F280" s="299"/>
      <c r="G280" s="299"/>
      <c r="I280" s="299"/>
      <c r="J280" s="299"/>
      <c r="K280" s="299"/>
      <c r="L280" s="299"/>
      <c r="M280" s="299"/>
    </row>
    <row r="281" spans="2:13" ht="12.75">
      <c r="B281" s="299"/>
      <c r="C281" s="299"/>
      <c r="D281" s="299"/>
      <c r="E281" s="299"/>
      <c r="F281" s="299"/>
      <c r="G281" s="299"/>
      <c r="I281" s="299"/>
      <c r="J281" s="299"/>
      <c r="K281" s="299"/>
      <c r="L281" s="299"/>
      <c r="M281" s="299"/>
    </row>
    <row r="282" spans="2:13" ht="12.75">
      <c r="B282" s="299"/>
      <c r="C282" s="299"/>
      <c r="D282" s="299"/>
      <c r="E282" s="299"/>
      <c r="F282" s="299"/>
      <c r="G282" s="299"/>
      <c r="I282" s="299"/>
      <c r="J282" s="299"/>
      <c r="K282" s="299"/>
      <c r="L282" s="299"/>
      <c r="M282" s="299"/>
    </row>
    <row r="283" spans="2:13" ht="12.75">
      <c r="B283" s="299"/>
      <c r="C283" s="299"/>
      <c r="D283" s="299"/>
      <c r="E283" s="299"/>
      <c r="F283" s="299"/>
      <c r="G283" s="299"/>
      <c r="I283" s="299"/>
      <c r="J283" s="299"/>
      <c r="K283" s="299"/>
      <c r="L283" s="299"/>
      <c r="M283" s="299"/>
    </row>
    <row r="284" spans="2:13" ht="12.75">
      <c r="B284" s="299"/>
      <c r="C284" s="299"/>
      <c r="D284" s="299"/>
      <c r="E284" s="299"/>
      <c r="F284" s="299"/>
      <c r="G284" s="299"/>
      <c r="I284" s="299"/>
      <c r="J284" s="299"/>
      <c r="K284" s="299"/>
      <c r="L284" s="299"/>
      <c r="M284" s="299"/>
    </row>
    <row r="285" spans="2:13" ht="12.75">
      <c r="B285" s="299"/>
      <c r="C285" s="299"/>
      <c r="D285" s="299"/>
      <c r="E285" s="299"/>
      <c r="F285" s="299"/>
      <c r="G285" s="299"/>
      <c r="I285" s="299"/>
      <c r="J285" s="299"/>
      <c r="K285" s="299"/>
      <c r="L285" s="299"/>
      <c r="M285" s="299"/>
    </row>
    <row r="286" spans="2:13" ht="12.75">
      <c r="B286" s="299"/>
      <c r="C286" s="299"/>
      <c r="D286" s="299"/>
      <c r="E286" s="299"/>
      <c r="F286" s="299"/>
      <c r="G286" s="299"/>
      <c r="I286" s="299"/>
      <c r="J286" s="299"/>
      <c r="K286" s="299"/>
      <c r="L286" s="299"/>
      <c r="M286" s="299"/>
    </row>
    <row r="287" spans="2:13" ht="12.75">
      <c r="B287" s="299"/>
      <c r="C287" s="299"/>
      <c r="D287" s="299"/>
      <c r="E287" s="299"/>
      <c r="F287" s="299"/>
      <c r="G287" s="299"/>
      <c r="I287" s="299"/>
      <c r="J287" s="299"/>
      <c r="K287" s="299"/>
      <c r="L287" s="299"/>
      <c r="M287" s="299"/>
    </row>
    <row r="288" spans="2:13" ht="12.75">
      <c r="B288" s="299"/>
      <c r="C288" s="299"/>
      <c r="D288" s="299"/>
      <c r="E288" s="299"/>
      <c r="F288" s="299"/>
      <c r="G288" s="299"/>
      <c r="I288" s="299"/>
      <c r="J288" s="299"/>
      <c r="K288" s="299"/>
      <c r="L288" s="299"/>
      <c r="M288" s="299"/>
    </row>
    <row r="289" spans="2:13" ht="12.75">
      <c r="B289" s="299"/>
      <c r="C289" s="299"/>
      <c r="D289" s="299"/>
      <c r="E289" s="299"/>
      <c r="F289" s="299"/>
      <c r="G289" s="299"/>
      <c r="I289" s="299"/>
      <c r="J289" s="299"/>
      <c r="K289" s="299"/>
      <c r="L289" s="299"/>
      <c r="M289" s="299"/>
    </row>
    <row r="290" spans="2:13" ht="12.75">
      <c r="B290" s="299"/>
      <c r="C290" s="299"/>
      <c r="D290" s="299"/>
      <c r="E290" s="299"/>
      <c r="F290" s="299"/>
      <c r="G290" s="299"/>
      <c r="I290" s="299"/>
      <c r="J290" s="299"/>
      <c r="K290" s="299"/>
      <c r="L290" s="299"/>
      <c r="M290" s="299"/>
    </row>
    <row r="291" spans="2:13" ht="12.75">
      <c r="B291" s="299"/>
      <c r="C291" s="299"/>
      <c r="D291" s="299"/>
      <c r="E291" s="299"/>
      <c r="F291" s="299"/>
      <c r="G291" s="299"/>
      <c r="I291" s="299"/>
      <c r="J291" s="299"/>
      <c r="K291" s="299"/>
      <c r="L291" s="299"/>
      <c r="M291" s="299"/>
    </row>
    <row r="292" spans="2:13" ht="12.75">
      <c r="B292" s="299"/>
      <c r="C292" s="299"/>
      <c r="D292" s="299"/>
      <c r="E292" s="299"/>
      <c r="F292" s="299"/>
      <c r="G292" s="299"/>
      <c r="I292" s="299"/>
      <c r="J292" s="299"/>
      <c r="K292" s="299"/>
      <c r="L292" s="299"/>
      <c r="M292" s="299"/>
    </row>
    <row r="293" spans="2:13" ht="12.75">
      <c r="B293" s="299"/>
      <c r="C293" s="299"/>
      <c r="D293" s="299"/>
      <c r="E293" s="299"/>
      <c r="F293" s="299"/>
      <c r="G293" s="299"/>
      <c r="I293" s="299"/>
      <c r="J293" s="299"/>
      <c r="K293" s="299"/>
      <c r="L293" s="299"/>
      <c r="M293" s="299"/>
    </row>
    <row r="294" spans="2:13" ht="12.75">
      <c r="B294" s="299"/>
      <c r="C294" s="299"/>
      <c r="D294" s="299"/>
      <c r="E294" s="299"/>
      <c r="F294" s="299"/>
      <c r="G294" s="299"/>
      <c r="I294" s="299"/>
      <c r="J294" s="299"/>
      <c r="K294" s="299"/>
      <c r="L294" s="299"/>
      <c r="M294" s="299"/>
    </row>
    <row r="295" spans="2:13" ht="12.75">
      <c r="B295" s="299"/>
      <c r="C295" s="299"/>
      <c r="D295" s="299"/>
      <c r="E295" s="299"/>
      <c r="F295" s="299"/>
      <c r="G295" s="299"/>
      <c r="I295" s="299"/>
      <c r="J295" s="299"/>
      <c r="K295" s="299"/>
      <c r="L295" s="299"/>
      <c r="M295" s="299"/>
    </row>
    <row r="296" spans="2:13" ht="12.75">
      <c r="B296" s="299"/>
      <c r="C296" s="299"/>
      <c r="D296" s="299"/>
      <c r="E296" s="299"/>
      <c r="F296" s="299"/>
      <c r="G296" s="299"/>
      <c r="I296" s="299"/>
      <c r="J296" s="299"/>
      <c r="K296" s="299"/>
      <c r="L296" s="299"/>
      <c r="M296" s="299"/>
    </row>
    <row r="297" spans="2:13" ht="12.75">
      <c r="B297" s="299"/>
      <c r="C297" s="299"/>
      <c r="D297" s="299"/>
      <c r="E297" s="299"/>
      <c r="F297" s="299"/>
      <c r="G297" s="299"/>
      <c r="I297" s="299"/>
      <c r="J297" s="299"/>
      <c r="K297" s="299"/>
      <c r="L297" s="299"/>
      <c r="M297" s="299"/>
    </row>
    <row r="298" spans="2:13" ht="12.75">
      <c r="B298" s="299"/>
      <c r="C298" s="299"/>
      <c r="D298" s="299"/>
      <c r="E298" s="299"/>
      <c r="F298" s="299"/>
      <c r="G298" s="299"/>
      <c r="I298" s="299"/>
      <c r="J298" s="299"/>
      <c r="K298" s="299"/>
      <c r="L298" s="299"/>
      <c r="M298" s="299"/>
    </row>
    <row r="299" spans="2:13" ht="12.75">
      <c r="B299" s="299"/>
      <c r="C299" s="299"/>
      <c r="D299" s="299"/>
      <c r="E299" s="299"/>
      <c r="F299" s="299"/>
      <c r="G299" s="299"/>
      <c r="I299" s="299"/>
      <c r="J299" s="299"/>
      <c r="K299" s="299"/>
      <c r="L299" s="299"/>
      <c r="M299" s="299"/>
    </row>
    <row r="300" spans="2:13" ht="12.75">
      <c r="B300" s="299"/>
      <c r="C300" s="299"/>
      <c r="D300" s="299"/>
      <c r="E300" s="299"/>
      <c r="F300" s="299"/>
      <c r="G300" s="299"/>
      <c r="I300" s="299"/>
      <c r="J300" s="299"/>
      <c r="K300" s="299"/>
      <c r="L300" s="299"/>
      <c r="M300" s="299"/>
    </row>
    <row r="301" spans="2:13" ht="12.75">
      <c r="B301" s="299"/>
      <c r="C301" s="299"/>
      <c r="D301" s="299"/>
      <c r="E301" s="299"/>
      <c r="F301" s="299"/>
      <c r="G301" s="299"/>
      <c r="I301" s="299"/>
      <c r="J301" s="299"/>
      <c r="K301" s="299"/>
      <c r="L301" s="299"/>
      <c r="M301" s="299"/>
    </row>
    <row r="302" spans="2:13" ht="12.75">
      <c r="B302" s="299"/>
      <c r="C302" s="299"/>
      <c r="D302" s="299"/>
      <c r="E302" s="299"/>
      <c r="F302" s="299"/>
      <c r="G302" s="299"/>
      <c r="I302" s="299"/>
      <c r="J302" s="299"/>
      <c r="K302" s="299"/>
      <c r="L302" s="299"/>
      <c r="M302" s="299"/>
    </row>
    <row r="303" spans="2:13" ht="12.75">
      <c r="B303" s="299"/>
      <c r="C303" s="299"/>
      <c r="D303" s="299"/>
      <c r="E303" s="299"/>
      <c r="F303" s="299"/>
      <c r="G303" s="299"/>
      <c r="I303" s="299"/>
      <c r="J303" s="299"/>
      <c r="K303" s="299"/>
      <c r="L303" s="299"/>
      <c r="M303" s="299"/>
    </row>
    <row r="304" spans="2:13" ht="12.75">
      <c r="B304" s="299"/>
      <c r="C304" s="299"/>
      <c r="D304" s="299"/>
      <c r="E304" s="299"/>
      <c r="F304" s="299"/>
      <c r="G304" s="299"/>
      <c r="I304" s="299"/>
      <c r="J304" s="299"/>
      <c r="K304" s="299"/>
      <c r="L304" s="299"/>
      <c r="M304" s="299"/>
    </row>
    <row r="305" spans="2:13" ht="12.75">
      <c r="B305" s="299"/>
      <c r="C305" s="299"/>
      <c r="D305" s="299"/>
      <c r="E305" s="299"/>
      <c r="F305" s="299"/>
      <c r="G305" s="299"/>
      <c r="I305" s="299"/>
      <c r="J305" s="299"/>
      <c r="K305" s="299"/>
      <c r="L305" s="299"/>
      <c r="M305" s="299"/>
    </row>
    <row r="306" spans="2:13" ht="12.75">
      <c r="B306" s="299"/>
      <c r="C306" s="299"/>
      <c r="D306" s="299"/>
      <c r="E306" s="299"/>
      <c r="F306" s="299"/>
      <c r="G306" s="299"/>
      <c r="I306" s="299"/>
      <c r="J306" s="299"/>
      <c r="K306" s="299"/>
      <c r="L306" s="299"/>
      <c r="M306" s="299"/>
    </row>
    <row r="307" spans="2:13" ht="12.75">
      <c r="B307" s="299"/>
      <c r="C307" s="299"/>
      <c r="D307" s="299"/>
      <c r="E307" s="299"/>
      <c r="F307" s="299"/>
      <c r="G307" s="299"/>
      <c r="I307" s="299"/>
      <c r="J307" s="299"/>
      <c r="K307" s="299"/>
      <c r="L307" s="299"/>
      <c r="M307" s="299"/>
    </row>
    <row r="308" spans="2:13" ht="12.75">
      <c r="B308" s="299"/>
      <c r="C308" s="299"/>
      <c r="D308" s="299"/>
      <c r="E308" s="299"/>
      <c r="F308" s="299"/>
      <c r="G308" s="299"/>
      <c r="I308" s="299"/>
      <c r="J308" s="299"/>
      <c r="K308" s="299"/>
      <c r="L308" s="299"/>
      <c r="M308" s="299"/>
    </row>
    <row r="309" spans="2:13" ht="12.75">
      <c r="B309" s="299"/>
      <c r="C309" s="299"/>
      <c r="D309" s="299"/>
      <c r="E309" s="299"/>
      <c r="F309" s="299"/>
      <c r="G309" s="299"/>
      <c r="I309" s="299"/>
      <c r="J309" s="299"/>
      <c r="K309" s="299"/>
      <c r="L309" s="299"/>
      <c r="M309" s="299"/>
    </row>
    <row r="310" spans="2:13" ht="12.75">
      <c r="B310" s="299"/>
      <c r="C310" s="299"/>
      <c r="D310" s="299"/>
      <c r="E310" s="299"/>
      <c r="F310" s="299"/>
      <c r="G310" s="299"/>
      <c r="I310" s="299"/>
      <c r="J310" s="299"/>
      <c r="K310" s="299"/>
      <c r="L310" s="299"/>
      <c r="M310" s="299"/>
    </row>
    <row r="311" spans="2:13" ht="12.75">
      <c r="B311" s="299"/>
      <c r="C311" s="299"/>
      <c r="D311" s="299"/>
      <c r="E311" s="299"/>
      <c r="F311" s="299"/>
      <c r="G311" s="299"/>
      <c r="I311" s="299"/>
      <c r="J311" s="299"/>
      <c r="K311" s="299"/>
      <c r="L311" s="299"/>
      <c r="M311" s="299"/>
    </row>
    <row r="312" spans="2:13" ht="12.75">
      <c r="B312" s="299"/>
      <c r="C312" s="299"/>
      <c r="D312" s="299"/>
      <c r="E312" s="299"/>
      <c r="F312" s="299"/>
      <c r="G312" s="299"/>
      <c r="I312" s="299"/>
      <c r="J312" s="299"/>
      <c r="K312" s="299"/>
      <c r="L312" s="299"/>
      <c r="M312" s="299"/>
    </row>
    <row r="313" spans="2:13" ht="12.75">
      <c r="B313" s="299"/>
      <c r="C313" s="299"/>
      <c r="D313" s="299"/>
      <c r="E313" s="299"/>
      <c r="F313" s="299"/>
      <c r="G313" s="299"/>
      <c r="I313" s="299"/>
      <c r="J313" s="299"/>
      <c r="K313" s="299"/>
      <c r="L313" s="299"/>
      <c r="M313" s="299"/>
    </row>
    <row r="314" spans="2:13" ht="12.75">
      <c r="B314" s="299"/>
      <c r="C314" s="299"/>
      <c r="D314" s="299"/>
      <c r="E314" s="299"/>
      <c r="F314" s="299"/>
      <c r="G314" s="299"/>
      <c r="I314" s="299"/>
      <c r="J314" s="299"/>
      <c r="K314" s="299"/>
      <c r="L314" s="299"/>
      <c r="M314" s="299"/>
    </row>
    <row r="315" spans="2:13" ht="12.75">
      <c r="B315" s="299"/>
      <c r="C315" s="299"/>
      <c r="D315" s="299"/>
      <c r="E315" s="299"/>
      <c r="F315" s="299"/>
      <c r="G315" s="299"/>
      <c r="I315" s="299"/>
      <c r="J315" s="299"/>
      <c r="K315" s="299"/>
      <c r="L315" s="299"/>
      <c r="M315" s="299"/>
    </row>
    <row r="316" spans="2:13" ht="12.75">
      <c r="B316" s="299"/>
      <c r="C316" s="299"/>
      <c r="D316" s="299"/>
      <c r="E316" s="299"/>
      <c r="F316" s="299"/>
      <c r="G316" s="299"/>
      <c r="I316" s="299"/>
      <c r="J316" s="299"/>
      <c r="K316" s="299"/>
      <c r="L316" s="299"/>
      <c r="M316" s="299"/>
    </row>
    <row r="317" spans="2:13" ht="12.75">
      <c r="B317" s="299"/>
      <c r="C317" s="299"/>
      <c r="D317" s="299"/>
      <c r="E317" s="299"/>
      <c r="F317" s="299"/>
      <c r="G317" s="299"/>
      <c r="I317" s="299"/>
      <c r="J317" s="299"/>
      <c r="K317" s="299"/>
      <c r="L317" s="299"/>
      <c r="M317" s="299"/>
    </row>
    <row r="318" spans="2:13" ht="12.75">
      <c r="B318" s="299"/>
      <c r="C318" s="299"/>
      <c r="D318" s="299"/>
      <c r="E318" s="299"/>
      <c r="F318" s="299"/>
      <c r="G318" s="299"/>
      <c r="I318" s="299"/>
      <c r="J318" s="299"/>
      <c r="K318" s="299"/>
      <c r="L318" s="299"/>
      <c r="M318" s="299"/>
    </row>
    <row r="319" spans="2:13" ht="12.75">
      <c r="B319" s="299"/>
      <c r="C319" s="299"/>
      <c r="D319" s="299"/>
      <c r="E319" s="299"/>
      <c r="F319" s="299"/>
      <c r="G319" s="299"/>
      <c r="I319" s="299"/>
      <c r="J319" s="299"/>
      <c r="K319" s="299"/>
      <c r="L319" s="299"/>
      <c r="M319" s="299"/>
    </row>
    <row r="320" spans="2:13" ht="12.75">
      <c r="B320" s="299"/>
      <c r="C320" s="299"/>
      <c r="D320" s="299"/>
      <c r="E320" s="299"/>
      <c r="F320" s="299"/>
      <c r="G320" s="299"/>
      <c r="I320" s="299"/>
      <c r="J320" s="299"/>
      <c r="K320" s="299"/>
      <c r="L320" s="299"/>
      <c r="M320" s="299"/>
    </row>
    <row r="321" spans="2:13" ht="12.75">
      <c r="B321" s="299"/>
      <c r="C321" s="299"/>
      <c r="D321" s="299"/>
      <c r="E321" s="299"/>
      <c r="F321" s="299"/>
      <c r="G321" s="299"/>
      <c r="I321" s="299"/>
      <c r="J321" s="299"/>
      <c r="K321" s="299"/>
      <c r="L321" s="299"/>
      <c r="M321" s="299"/>
    </row>
    <row r="322" spans="2:13" ht="12.75">
      <c r="B322" s="299"/>
      <c r="C322" s="299"/>
      <c r="D322" s="299"/>
      <c r="E322" s="299"/>
      <c r="F322" s="299"/>
      <c r="G322" s="299"/>
      <c r="I322" s="299"/>
      <c r="J322" s="299"/>
      <c r="K322" s="299"/>
      <c r="L322" s="299"/>
      <c r="M322" s="299"/>
    </row>
    <row r="323" spans="2:13" ht="12.75">
      <c r="B323" s="299"/>
      <c r="C323" s="299"/>
      <c r="D323" s="299"/>
      <c r="E323" s="299"/>
      <c r="F323" s="299"/>
      <c r="G323" s="299"/>
      <c r="I323" s="299"/>
      <c r="J323" s="299"/>
      <c r="K323" s="299"/>
      <c r="L323" s="299"/>
      <c r="M323" s="299"/>
    </row>
    <row r="324" spans="2:13" ht="12.75">
      <c r="B324" s="299"/>
      <c r="C324" s="299"/>
      <c r="D324" s="299"/>
      <c r="E324" s="299"/>
      <c r="F324" s="299"/>
      <c r="G324" s="299"/>
      <c r="I324" s="299"/>
      <c r="J324" s="299"/>
      <c r="K324" s="299"/>
      <c r="L324" s="299"/>
      <c r="M324" s="299"/>
    </row>
    <row r="325" spans="2:13" ht="12.75">
      <c r="B325" s="299"/>
      <c r="C325" s="299"/>
      <c r="D325" s="299"/>
      <c r="E325" s="299"/>
      <c r="F325" s="299"/>
      <c r="G325" s="299"/>
      <c r="I325" s="299"/>
      <c r="J325" s="299"/>
      <c r="K325" s="299"/>
      <c r="L325" s="299"/>
      <c r="M325" s="299"/>
    </row>
    <row r="326" spans="2:13" ht="12.75">
      <c r="B326" s="299"/>
      <c r="C326" s="299"/>
      <c r="D326" s="299"/>
      <c r="E326" s="299"/>
      <c r="F326" s="299"/>
      <c r="G326" s="299"/>
      <c r="I326" s="299"/>
      <c r="J326" s="299"/>
      <c r="K326" s="299"/>
      <c r="L326" s="299"/>
      <c r="M326" s="299"/>
    </row>
    <row r="327" spans="2:13" ht="12.75">
      <c r="B327" s="299"/>
      <c r="C327" s="299"/>
      <c r="D327" s="299"/>
      <c r="E327" s="299"/>
      <c r="F327" s="299"/>
      <c r="G327" s="299"/>
      <c r="I327" s="299"/>
      <c r="J327" s="299"/>
      <c r="K327" s="299"/>
      <c r="L327" s="299"/>
      <c r="M327" s="299"/>
    </row>
    <row r="328" spans="2:13" ht="12.75">
      <c r="B328" s="299"/>
      <c r="C328" s="299"/>
      <c r="D328" s="299"/>
      <c r="E328" s="299"/>
      <c r="F328" s="299"/>
      <c r="G328" s="299"/>
      <c r="I328" s="299"/>
      <c r="J328" s="299"/>
      <c r="K328" s="299"/>
      <c r="L328" s="299"/>
      <c r="M328" s="299"/>
    </row>
    <row r="329" spans="2:13" ht="12.75">
      <c r="B329" s="299"/>
      <c r="C329" s="299"/>
      <c r="D329" s="299"/>
      <c r="E329" s="299"/>
      <c r="F329" s="299"/>
      <c r="G329" s="299"/>
      <c r="I329" s="299"/>
      <c r="J329" s="299"/>
      <c r="K329" s="299"/>
      <c r="L329" s="299"/>
      <c r="M329" s="299"/>
    </row>
    <row r="330" spans="2:13" ht="12.75">
      <c r="B330" s="299"/>
      <c r="C330" s="299"/>
      <c r="D330" s="299"/>
      <c r="E330" s="299"/>
      <c r="F330" s="299"/>
      <c r="G330" s="299"/>
      <c r="I330" s="299"/>
      <c r="J330" s="299"/>
      <c r="K330" s="299"/>
      <c r="L330" s="299"/>
      <c r="M330" s="299"/>
    </row>
    <row r="331" spans="2:13" ht="12.75">
      <c r="B331" s="299"/>
      <c r="C331" s="299"/>
      <c r="D331" s="299"/>
      <c r="E331" s="299"/>
      <c r="F331" s="299"/>
      <c r="G331" s="299"/>
      <c r="I331" s="299"/>
      <c r="J331" s="299"/>
      <c r="K331" s="299"/>
      <c r="L331" s="299"/>
      <c r="M331" s="299"/>
    </row>
    <row r="332" spans="2:13" ht="12.75">
      <c r="B332" s="299"/>
      <c r="C332" s="299"/>
      <c r="D332" s="299"/>
      <c r="E332" s="299"/>
      <c r="F332" s="299"/>
      <c r="G332" s="299"/>
      <c r="I332" s="299"/>
      <c r="J332" s="299"/>
      <c r="K332" s="299"/>
      <c r="L332" s="299"/>
      <c r="M332" s="299"/>
    </row>
    <row r="333" spans="2:13" ht="12.75">
      <c r="B333" s="299"/>
      <c r="C333" s="299"/>
      <c r="D333" s="299"/>
      <c r="E333" s="299"/>
      <c r="F333" s="299"/>
      <c r="G333" s="299"/>
      <c r="I333" s="299"/>
      <c r="J333" s="299"/>
      <c r="K333" s="299"/>
      <c r="L333" s="299"/>
      <c r="M333" s="299"/>
    </row>
    <row r="334" spans="2:13" ht="12.75">
      <c r="B334" s="299"/>
      <c r="C334" s="299"/>
      <c r="D334" s="299"/>
      <c r="E334" s="299"/>
      <c r="F334" s="299"/>
      <c r="G334" s="299"/>
      <c r="I334" s="299"/>
      <c r="J334" s="299"/>
      <c r="K334" s="299"/>
      <c r="L334" s="299"/>
      <c r="M334" s="299"/>
    </row>
    <row r="335" spans="2:13" ht="12.75">
      <c r="B335" s="299"/>
      <c r="C335" s="299"/>
      <c r="D335" s="299"/>
      <c r="E335" s="299"/>
      <c r="F335" s="299"/>
      <c r="G335" s="299"/>
      <c r="I335" s="299"/>
      <c r="J335" s="299"/>
      <c r="K335" s="299"/>
      <c r="L335" s="299"/>
      <c r="M335" s="299"/>
    </row>
    <row r="336" spans="2:13" ht="12.75">
      <c r="B336" s="299"/>
      <c r="C336" s="299"/>
      <c r="D336" s="299"/>
      <c r="E336" s="299"/>
      <c r="F336" s="299"/>
      <c r="G336" s="299"/>
      <c r="I336" s="299"/>
      <c r="J336" s="299"/>
      <c r="K336" s="299"/>
      <c r="L336" s="299"/>
      <c r="M336" s="299"/>
    </row>
    <row r="337" spans="2:13" ht="12.75">
      <c r="B337" s="299"/>
      <c r="C337" s="299"/>
      <c r="D337" s="299"/>
      <c r="E337" s="299"/>
      <c r="F337" s="299"/>
      <c r="G337" s="299"/>
      <c r="I337" s="299"/>
      <c r="J337" s="299"/>
      <c r="K337" s="299"/>
      <c r="L337" s="299"/>
      <c r="M337" s="299"/>
    </row>
    <row r="338" spans="2:13" ht="12.75">
      <c r="B338" s="299"/>
      <c r="C338" s="299"/>
      <c r="D338" s="299"/>
      <c r="E338" s="299"/>
      <c r="F338" s="299"/>
      <c r="G338" s="299"/>
      <c r="I338" s="299"/>
      <c r="J338" s="299"/>
      <c r="K338" s="299"/>
      <c r="L338" s="299"/>
      <c r="M338" s="299"/>
    </row>
    <row r="339" spans="2:13" ht="12.75">
      <c r="B339" s="299"/>
      <c r="C339" s="299"/>
      <c r="D339" s="299"/>
      <c r="E339" s="299"/>
      <c r="F339" s="299"/>
      <c r="G339" s="299"/>
      <c r="I339" s="299"/>
      <c r="J339" s="299"/>
      <c r="K339" s="299"/>
      <c r="L339" s="299"/>
      <c r="M339" s="299"/>
    </row>
    <row r="340" spans="2:13" ht="12.75">
      <c r="B340" s="299"/>
      <c r="C340" s="299"/>
      <c r="D340" s="299"/>
      <c r="E340" s="299"/>
      <c r="F340" s="299"/>
      <c r="G340" s="299"/>
      <c r="I340" s="299"/>
      <c r="J340" s="299"/>
      <c r="K340" s="299"/>
      <c r="L340" s="299"/>
      <c r="M340" s="299"/>
    </row>
    <row r="341" spans="2:13" ht="12.75">
      <c r="B341" s="299"/>
      <c r="C341" s="299"/>
      <c r="D341" s="299"/>
      <c r="E341" s="299"/>
      <c r="F341" s="299"/>
      <c r="G341" s="299"/>
      <c r="I341" s="299"/>
      <c r="J341" s="299"/>
      <c r="K341" s="299"/>
      <c r="L341" s="299"/>
      <c r="M341" s="299"/>
    </row>
    <row r="342" spans="2:13" ht="12.75">
      <c r="B342" s="299"/>
      <c r="C342" s="299"/>
      <c r="D342" s="299"/>
      <c r="E342" s="299"/>
      <c r="F342" s="299"/>
      <c r="G342" s="299"/>
      <c r="I342" s="299"/>
      <c r="J342" s="299"/>
      <c r="K342" s="299"/>
      <c r="L342" s="299"/>
      <c r="M342" s="299"/>
    </row>
    <row r="343" spans="2:13" ht="12.75">
      <c r="B343" s="299"/>
      <c r="C343" s="299"/>
      <c r="D343" s="299"/>
      <c r="E343" s="299"/>
      <c r="F343" s="299"/>
      <c r="G343" s="299"/>
      <c r="I343" s="299"/>
      <c r="J343" s="299"/>
      <c r="K343" s="299"/>
      <c r="L343" s="299"/>
      <c r="M343" s="299"/>
    </row>
    <row r="344" spans="2:13" ht="12.75">
      <c r="B344" s="299"/>
      <c r="C344" s="299"/>
      <c r="D344" s="299"/>
      <c r="E344" s="299"/>
      <c r="F344" s="299"/>
      <c r="G344" s="299"/>
      <c r="I344" s="299"/>
      <c r="J344" s="299"/>
      <c r="K344" s="299"/>
      <c r="L344" s="299"/>
      <c r="M344" s="299"/>
    </row>
    <row r="345" spans="2:13" ht="12.75">
      <c r="B345" s="299"/>
      <c r="C345" s="299"/>
      <c r="D345" s="299"/>
      <c r="E345" s="299"/>
      <c r="F345" s="299"/>
      <c r="G345" s="299"/>
      <c r="I345" s="299"/>
      <c r="J345" s="299"/>
      <c r="K345" s="299"/>
      <c r="L345" s="299"/>
      <c r="M345" s="299"/>
    </row>
    <row r="346" spans="2:13" ht="12.75">
      <c r="B346" s="299"/>
      <c r="C346" s="299"/>
      <c r="D346" s="299"/>
      <c r="E346" s="299"/>
      <c r="F346" s="299"/>
      <c r="G346" s="299"/>
      <c r="I346" s="299"/>
      <c r="J346" s="299"/>
      <c r="K346" s="299"/>
      <c r="L346" s="299"/>
      <c r="M346" s="299"/>
    </row>
    <row r="347" spans="2:13" ht="12.75">
      <c r="B347" s="299"/>
      <c r="C347" s="299"/>
      <c r="D347" s="299"/>
      <c r="E347" s="299"/>
      <c r="F347" s="299"/>
      <c r="G347" s="299"/>
      <c r="I347" s="299"/>
      <c r="J347" s="299"/>
      <c r="K347" s="299"/>
      <c r="L347" s="299"/>
      <c r="M347" s="299"/>
    </row>
    <row r="348" spans="2:13" ht="12.75">
      <c r="B348" s="299"/>
      <c r="C348" s="299"/>
      <c r="D348" s="299"/>
      <c r="E348" s="299"/>
      <c r="F348" s="299"/>
      <c r="G348" s="299"/>
      <c r="I348" s="299"/>
      <c r="J348" s="299"/>
      <c r="K348" s="299"/>
      <c r="L348" s="299"/>
      <c r="M348" s="299"/>
    </row>
    <row r="349" spans="2:13" ht="12.75">
      <c r="B349" s="299"/>
      <c r="C349" s="299"/>
      <c r="D349" s="299"/>
      <c r="E349" s="299"/>
      <c r="F349" s="299"/>
      <c r="G349" s="299"/>
      <c r="I349" s="299"/>
      <c r="J349" s="299"/>
      <c r="K349" s="299"/>
      <c r="L349" s="299"/>
      <c r="M349" s="299"/>
    </row>
    <row r="350" spans="2:13" ht="12.75">
      <c r="B350" s="299"/>
      <c r="C350" s="299"/>
      <c r="D350" s="299"/>
      <c r="E350" s="299"/>
      <c r="F350" s="299"/>
      <c r="G350" s="299"/>
      <c r="I350" s="299"/>
      <c r="J350" s="299"/>
      <c r="K350" s="299"/>
      <c r="L350" s="299"/>
      <c r="M350" s="299"/>
    </row>
    <row r="351" spans="2:13" ht="12.75">
      <c r="B351" s="299"/>
      <c r="C351" s="299"/>
      <c r="D351" s="299"/>
      <c r="E351" s="299"/>
      <c r="F351" s="299"/>
      <c r="G351" s="299"/>
      <c r="I351" s="299"/>
      <c r="J351" s="299"/>
      <c r="K351" s="299"/>
      <c r="L351" s="299"/>
      <c r="M351" s="299"/>
    </row>
    <row r="352" spans="2:13" ht="12.75">
      <c r="B352" s="299"/>
      <c r="C352" s="299"/>
      <c r="D352" s="299"/>
      <c r="E352" s="299"/>
      <c r="F352" s="299"/>
      <c r="G352" s="299"/>
      <c r="I352" s="299"/>
      <c r="J352" s="299"/>
      <c r="K352" s="299"/>
      <c r="L352" s="299"/>
      <c r="M352" s="299"/>
    </row>
    <row r="353" spans="2:13" ht="12.75">
      <c r="B353" s="299"/>
      <c r="C353" s="299"/>
      <c r="D353" s="299"/>
      <c r="E353" s="299"/>
      <c r="F353" s="299"/>
      <c r="G353" s="299"/>
      <c r="I353" s="299"/>
      <c r="J353" s="299"/>
      <c r="K353" s="299"/>
      <c r="L353" s="299"/>
      <c r="M353" s="299"/>
    </row>
    <row r="354" spans="2:13" ht="12.75">
      <c r="B354" s="299"/>
      <c r="C354" s="299"/>
      <c r="D354" s="299"/>
      <c r="E354" s="299"/>
      <c r="F354" s="299"/>
      <c r="G354" s="299"/>
      <c r="I354" s="299"/>
      <c r="J354" s="299"/>
      <c r="K354" s="299"/>
      <c r="L354" s="299"/>
      <c r="M354" s="299"/>
    </row>
    <row r="355" spans="2:13" ht="12.75">
      <c r="B355" s="299"/>
      <c r="C355" s="299"/>
      <c r="D355" s="299"/>
      <c r="E355" s="299"/>
      <c r="F355" s="299"/>
      <c r="G355" s="299"/>
      <c r="I355" s="299"/>
      <c r="J355" s="299"/>
      <c r="K355" s="299"/>
      <c r="L355" s="299"/>
      <c r="M355" s="299"/>
    </row>
    <row r="356" spans="2:13" ht="12.75">
      <c r="B356" s="299"/>
      <c r="C356" s="299"/>
      <c r="D356" s="299"/>
      <c r="E356" s="299"/>
      <c r="F356" s="299"/>
      <c r="G356" s="299"/>
      <c r="I356" s="299"/>
      <c r="J356" s="299"/>
      <c r="K356" s="299"/>
      <c r="L356" s="299"/>
      <c r="M356" s="299"/>
    </row>
    <row r="357" spans="2:13" ht="12.75">
      <c r="B357" s="299"/>
      <c r="C357" s="299"/>
      <c r="D357" s="299"/>
      <c r="E357" s="299"/>
      <c r="F357" s="299"/>
      <c r="G357" s="299"/>
      <c r="I357" s="299"/>
      <c r="J357" s="299"/>
      <c r="K357" s="299"/>
      <c r="L357" s="299"/>
      <c r="M357" s="299"/>
    </row>
    <row r="358" spans="2:13" ht="12.75">
      <c r="B358" s="299"/>
      <c r="C358" s="299"/>
      <c r="D358" s="299"/>
      <c r="E358" s="299"/>
      <c r="F358" s="299"/>
      <c r="G358" s="299"/>
      <c r="I358" s="299"/>
      <c r="J358" s="299"/>
      <c r="K358" s="299"/>
      <c r="L358" s="299"/>
      <c r="M358" s="299"/>
    </row>
    <row r="359" spans="2:13" ht="12.75">
      <c r="B359" s="299"/>
      <c r="C359" s="299"/>
      <c r="D359" s="299"/>
      <c r="E359" s="299"/>
      <c r="F359" s="299"/>
      <c r="G359" s="299"/>
      <c r="I359" s="299"/>
      <c r="J359" s="299"/>
      <c r="K359" s="299"/>
      <c r="L359" s="299"/>
      <c r="M359" s="299"/>
    </row>
    <row r="360" spans="2:13" ht="12.75">
      <c r="B360" s="299"/>
      <c r="C360" s="299"/>
      <c r="D360" s="299"/>
      <c r="E360" s="299"/>
      <c r="F360" s="299"/>
      <c r="G360" s="299"/>
      <c r="I360" s="299"/>
      <c r="J360" s="299"/>
      <c r="K360" s="299"/>
      <c r="L360" s="299"/>
      <c r="M360" s="299"/>
    </row>
    <row r="361" spans="2:13" ht="12.75">
      <c r="B361" s="299"/>
      <c r="C361" s="299"/>
      <c r="D361" s="299"/>
      <c r="E361" s="299"/>
      <c r="F361" s="299"/>
      <c r="G361" s="299"/>
      <c r="I361" s="299"/>
      <c r="J361" s="299"/>
      <c r="K361" s="299"/>
      <c r="L361" s="299"/>
      <c r="M361" s="299"/>
    </row>
    <row r="362" spans="2:13" ht="12.75">
      <c r="B362" s="299"/>
      <c r="C362" s="299"/>
      <c r="D362" s="299"/>
      <c r="E362" s="299"/>
      <c r="F362" s="299"/>
      <c r="G362" s="299"/>
      <c r="I362" s="299"/>
      <c r="J362" s="299"/>
      <c r="K362" s="299"/>
      <c r="L362" s="299"/>
      <c r="M362" s="299"/>
    </row>
    <row r="363" spans="2:13" ht="12.75">
      <c r="B363" s="299"/>
      <c r="C363" s="299"/>
      <c r="D363" s="299"/>
      <c r="E363" s="299"/>
      <c r="F363" s="299"/>
      <c r="G363" s="299"/>
      <c r="I363" s="299"/>
      <c r="J363" s="299"/>
      <c r="K363" s="299"/>
      <c r="L363" s="299"/>
      <c r="M363" s="299"/>
    </row>
    <row r="364" spans="2:13" ht="12.75">
      <c r="B364" s="299"/>
      <c r="C364" s="299"/>
      <c r="D364" s="299"/>
      <c r="E364" s="299"/>
      <c r="F364" s="299"/>
      <c r="G364" s="299"/>
      <c r="I364" s="299"/>
      <c r="J364" s="299"/>
      <c r="K364" s="299"/>
      <c r="L364" s="299"/>
      <c r="M364" s="299"/>
    </row>
    <row r="365" spans="2:13" ht="12.75">
      <c r="B365" s="299"/>
      <c r="C365" s="299"/>
      <c r="D365" s="299"/>
      <c r="E365" s="299"/>
      <c r="F365" s="299"/>
      <c r="G365" s="299"/>
      <c r="I365" s="299"/>
      <c r="J365" s="299"/>
      <c r="K365" s="299"/>
      <c r="L365" s="299"/>
      <c r="M365" s="299"/>
    </row>
    <row r="366" spans="2:13" ht="12.75">
      <c r="B366" s="299"/>
      <c r="C366" s="299"/>
      <c r="D366" s="299"/>
      <c r="E366" s="299"/>
      <c r="F366" s="299"/>
      <c r="G366" s="299"/>
      <c r="I366" s="299"/>
      <c r="J366" s="299"/>
      <c r="K366" s="299"/>
      <c r="L366" s="299"/>
      <c r="M366" s="299"/>
    </row>
    <row r="367" spans="2:13" ht="12.75">
      <c r="B367" s="299"/>
      <c r="C367" s="299"/>
      <c r="D367" s="299"/>
      <c r="E367" s="299"/>
      <c r="F367" s="299"/>
      <c r="G367" s="299"/>
      <c r="I367" s="299"/>
      <c r="J367" s="299"/>
      <c r="K367" s="299"/>
      <c r="L367" s="299"/>
      <c r="M367" s="299"/>
    </row>
    <row r="368" spans="2:13" ht="12.75">
      <c r="B368" s="299"/>
      <c r="C368" s="299"/>
      <c r="D368" s="299"/>
      <c r="E368" s="299"/>
      <c r="F368" s="299"/>
      <c r="G368" s="299"/>
      <c r="I368" s="299"/>
      <c r="J368" s="299"/>
      <c r="K368" s="299"/>
      <c r="L368" s="299"/>
      <c r="M368" s="299"/>
    </row>
    <row r="369" spans="2:13" ht="12.75">
      <c r="B369" s="299"/>
      <c r="C369" s="299"/>
      <c r="D369" s="299"/>
      <c r="E369" s="299"/>
      <c r="F369" s="299"/>
      <c r="G369" s="299"/>
      <c r="I369" s="299"/>
      <c r="J369" s="299"/>
      <c r="K369" s="299"/>
      <c r="L369" s="299"/>
      <c r="M369" s="299"/>
    </row>
    <row r="370" spans="2:13" ht="12.75">
      <c r="B370" s="299"/>
      <c r="C370" s="299"/>
      <c r="D370" s="299"/>
      <c r="E370" s="299"/>
      <c r="F370" s="299"/>
      <c r="G370" s="299"/>
      <c r="I370" s="299"/>
      <c r="J370" s="299"/>
      <c r="K370" s="299"/>
      <c r="L370" s="299"/>
      <c r="M370" s="299"/>
    </row>
    <row r="371" spans="2:13" ht="12.75">
      <c r="B371" s="299"/>
      <c r="C371" s="299"/>
      <c r="D371" s="299"/>
      <c r="E371" s="299"/>
      <c r="F371" s="299"/>
      <c r="G371" s="299"/>
      <c r="I371" s="299"/>
      <c r="J371" s="299"/>
      <c r="K371" s="299"/>
      <c r="L371" s="299"/>
      <c r="M371" s="299"/>
    </row>
    <row r="372" spans="2:13" ht="12.75">
      <c r="B372" s="299"/>
      <c r="C372" s="299"/>
      <c r="D372" s="299"/>
      <c r="E372" s="299"/>
      <c r="F372" s="299"/>
      <c r="G372" s="299"/>
      <c r="I372" s="299"/>
      <c r="J372" s="299"/>
      <c r="K372" s="299"/>
      <c r="L372" s="299"/>
      <c r="M372" s="299"/>
    </row>
    <row r="373" spans="2:13" ht="12.75">
      <c r="B373" s="299"/>
      <c r="C373" s="299"/>
      <c r="D373" s="299"/>
      <c r="E373" s="299"/>
      <c r="F373" s="299"/>
      <c r="G373" s="299"/>
      <c r="I373" s="299"/>
      <c r="J373" s="299"/>
      <c r="K373" s="299"/>
      <c r="L373" s="299"/>
      <c r="M373" s="299"/>
    </row>
    <row r="374" spans="2:13" ht="12.75">
      <c r="B374" s="299"/>
      <c r="C374" s="299"/>
      <c r="D374" s="299"/>
      <c r="E374" s="299"/>
      <c r="F374" s="299"/>
      <c r="G374" s="299"/>
      <c r="I374" s="299"/>
      <c r="J374" s="299"/>
      <c r="K374" s="299"/>
      <c r="L374" s="299"/>
      <c r="M374" s="299"/>
    </row>
    <row r="375" spans="2:13" ht="12.75">
      <c r="B375" s="299"/>
      <c r="C375" s="299"/>
      <c r="D375" s="299"/>
      <c r="E375" s="299"/>
      <c r="F375" s="299"/>
      <c r="G375" s="299"/>
      <c r="I375" s="299"/>
      <c r="J375" s="299"/>
      <c r="K375" s="299"/>
      <c r="L375" s="299"/>
      <c r="M375" s="299"/>
    </row>
    <row r="376" spans="2:13" ht="12.75">
      <c r="B376" s="299"/>
      <c r="C376" s="299"/>
      <c r="D376" s="299"/>
      <c r="E376" s="299"/>
      <c r="F376" s="299"/>
      <c r="G376" s="299"/>
      <c r="I376" s="299"/>
      <c r="J376" s="299"/>
      <c r="K376" s="299"/>
      <c r="L376" s="299"/>
      <c r="M376" s="299"/>
    </row>
    <row r="377" spans="2:13" ht="12.75">
      <c r="B377" s="299"/>
      <c r="C377" s="299"/>
      <c r="D377" s="299"/>
      <c r="E377" s="299"/>
      <c r="F377" s="299"/>
      <c r="G377" s="299"/>
      <c r="I377" s="299"/>
      <c r="J377" s="299"/>
      <c r="K377" s="299"/>
      <c r="L377" s="299"/>
      <c r="M377" s="299"/>
    </row>
    <row r="378" spans="2:13" ht="12.75">
      <c r="B378" s="299"/>
      <c r="C378" s="299"/>
      <c r="D378" s="299"/>
      <c r="E378" s="299"/>
      <c r="F378" s="299"/>
      <c r="G378" s="299"/>
      <c r="I378" s="299"/>
      <c r="J378" s="299"/>
      <c r="K378" s="299"/>
      <c r="L378" s="299"/>
      <c r="M378" s="299"/>
    </row>
  </sheetData>
  <sheetProtection/>
  <mergeCells count="160">
    <mergeCell ref="B96:J96"/>
    <mergeCell ref="B97:J97"/>
    <mergeCell ref="B98:J98"/>
    <mergeCell ref="B99:J99"/>
    <mergeCell ref="F116:G116"/>
    <mergeCell ref="B105:L105"/>
    <mergeCell ref="B104:L104"/>
    <mergeCell ref="B113:D113"/>
    <mergeCell ref="B100:J100"/>
    <mergeCell ref="B106:I106"/>
    <mergeCell ref="B90:D93"/>
    <mergeCell ref="E90:F90"/>
    <mergeCell ref="I90:J90"/>
    <mergeCell ref="E91:F91"/>
    <mergeCell ref="I91:J91"/>
    <mergeCell ref="E92:F92"/>
    <mergeCell ref="I92:J92"/>
    <mergeCell ref="E93:F93"/>
    <mergeCell ref="I93:J93"/>
    <mergeCell ref="B86:D86"/>
    <mergeCell ref="E86:F89"/>
    <mergeCell ref="I86:J86"/>
    <mergeCell ref="B87:D87"/>
    <mergeCell ref="I87:J87"/>
    <mergeCell ref="B88:D88"/>
    <mergeCell ref="I88:J88"/>
    <mergeCell ref="B89:D89"/>
    <mergeCell ref="I89:J89"/>
    <mergeCell ref="I79:J79"/>
    <mergeCell ref="B80:D83"/>
    <mergeCell ref="I80:J80"/>
    <mergeCell ref="B84:D85"/>
    <mergeCell ref="I84:J84"/>
    <mergeCell ref="I85:J85"/>
    <mergeCell ref="B77:D79"/>
    <mergeCell ref="I77:J77"/>
    <mergeCell ref="I78:J78"/>
    <mergeCell ref="B70:D76"/>
    <mergeCell ref="I70:J70"/>
    <mergeCell ref="I71:J71"/>
    <mergeCell ref="I72:J72"/>
    <mergeCell ref="I73:J73"/>
    <mergeCell ref="I74:J74"/>
    <mergeCell ref="I75:J75"/>
    <mergeCell ref="I64:J64"/>
    <mergeCell ref="B65:D67"/>
    <mergeCell ref="I65:J65"/>
    <mergeCell ref="I66:J66"/>
    <mergeCell ref="I67:J67"/>
    <mergeCell ref="B68:D69"/>
    <mergeCell ref="I68:J68"/>
    <mergeCell ref="I69:J69"/>
    <mergeCell ref="B58:D59"/>
    <mergeCell ref="E58:F85"/>
    <mergeCell ref="I58:J58"/>
    <mergeCell ref="I59:J59"/>
    <mergeCell ref="B60:D61"/>
    <mergeCell ref="I60:J60"/>
    <mergeCell ref="I61:J61"/>
    <mergeCell ref="B62:D64"/>
    <mergeCell ref="I62:J62"/>
    <mergeCell ref="I63:J63"/>
    <mergeCell ref="E54:F55"/>
    <mergeCell ref="I54:J54"/>
    <mergeCell ref="I55:J55"/>
    <mergeCell ref="E56:F57"/>
    <mergeCell ref="I56:J56"/>
    <mergeCell ref="I57:J57"/>
    <mergeCell ref="E48:F49"/>
    <mergeCell ref="I48:J48"/>
    <mergeCell ref="I49:J49"/>
    <mergeCell ref="B50:D57"/>
    <mergeCell ref="E50:F51"/>
    <mergeCell ref="I50:J50"/>
    <mergeCell ref="I51:J51"/>
    <mergeCell ref="E52:F53"/>
    <mergeCell ref="I52:J52"/>
    <mergeCell ref="I53:J53"/>
    <mergeCell ref="B40:D49"/>
    <mergeCell ref="E40:F41"/>
    <mergeCell ref="I40:J40"/>
    <mergeCell ref="I41:J41"/>
    <mergeCell ref="E42:F43"/>
    <mergeCell ref="I42:J42"/>
    <mergeCell ref="I43:J43"/>
    <mergeCell ref="E46:F47"/>
    <mergeCell ref="I46:J46"/>
    <mergeCell ref="I47:J47"/>
    <mergeCell ref="B34:D39"/>
    <mergeCell ref="E34:F35"/>
    <mergeCell ref="I34:J34"/>
    <mergeCell ref="I35:J35"/>
    <mergeCell ref="E36:F37"/>
    <mergeCell ref="E38:F39"/>
    <mergeCell ref="I38:J38"/>
    <mergeCell ref="I39:J39"/>
    <mergeCell ref="I37:J37"/>
    <mergeCell ref="E29:F30"/>
    <mergeCell ref="I29:J29"/>
    <mergeCell ref="I30:J30"/>
    <mergeCell ref="B31:D33"/>
    <mergeCell ref="E31:F33"/>
    <mergeCell ref="I31:J31"/>
    <mergeCell ref="I32:J32"/>
    <mergeCell ref="I33:J33"/>
    <mergeCell ref="B23:D30"/>
    <mergeCell ref="E23:F24"/>
    <mergeCell ref="I23:J23"/>
    <mergeCell ref="I24:J24"/>
    <mergeCell ref="E25:F26"/>
    <mergeCell ref="I25:J25"/>
    <mergeCell ref="I26:J26"/>
    <mergeCell ref="E27:F28"/>
    <mergeCell ref="I27:J27"/>
    <mergeCell ref="I28:J28"/>
    <mergeCell ref="E19:F20"/>
    <mergeCell ref="I19:J19"/>
    <mergeCell ref="I20:J20"/>
    <mergeCell ref="E21:F22"/>
    <mergeCell ref="I21:J21"/>
    <mergeCell ref="I22:J22"/>
    <mergeCell ref="E14:F16"/>
    <mergeCell ref="I14:J14"/>
    <mergeCell ref="I15:J15"/>
    <mergeCell ref="I16:J16"/>
    <mergeCell ref="E17:F18"/>
    <mergeCell ref="I17:J17"/>
    <mergeCell ref="I18:J18"/>
    <mergeCell ref="G10:G11"/>
    <mergeCell ref="H10:H11"/>
    <mergeCell ref="I11:J11"/>
    <mergeCell ref="E12:F13"/>
    <mergeCell ref="I12:J12"/>
    <mergeCell ref="I13:J13"/>
    <mergeCell ref="B8:D8"/>
    <mergeCell ref="E8:F8"/>
    <mergeCell ref="I8:J8"/>
    <mergeCell ref="B9:D9"/>
    <mergeCell ref="E9:F9"/>
    <mergeCell ref="I9:J9"/>
    <mergeCell ref="A3:I3"/>
    <mergeCell ref="A4:I4"/>
    <mergeCell ref="A6:N6"/>
    <mergeCell ref="E44:F45"/>
    <mergeCell ref="I44:J44"/>
    <mergeCell ref="I45:J45"/>
    <mergeCell ref="I36:J36"/>
    <mergeCell ref="B10:D22"/>
    <mergeCell ref="E10:F11"/>
    <mergeCell ref="I10:J10"/>
    <mergeCell ref="B107:I107"/>
    <mergeCell ref="B108:I108"/>
    <mergeCell ref="B109:I109"/>
    <mergeCell ref="B110:I110"/>
    <mergeCell ref="B111:I111"/>
    <mergeCell ref="I76:J76"/>
    <mergeCell ref="I81:J81"/>
    <mergeCell ref="I82:J82"/>
    <mergeCell ref="I83:J83"/>
    <mergeCell ref="B95:J95"/>
  </mergeCells>
  <printOptions/>
  <pageMargins left="0.7086614173228347" right="0.7086614173228347" top="0.7480314960629921" bottom="0.7480314960629921" header="0.31496062992125984" footer="0.31496062992125984"/>
  <pageSetup horizontalDpi="600" verticalDpi="600" orientation="landscape" paperSize="9" scale="35" r:id="rId2"/>
  <headerFooter>
    <oddHeader>&amp;L&amp;G
&amp;CОТДЕЛ  „ОРГАНИЗАЦИИ НА ПРОИЗВОДИТЕЛИ НА ПЛОДОВЕ И ЗЕЛЕНЧУЦИ“
Заявление за одобрение/изменение на оперативна програма ДП 01-01.1&amp;RПП 08 ПР 01  
Версия  04 
Изм. 9
</oddHeader>
  </headerFooter>
  <legacyDrawingHF r:id="rId1"/>
</worksheet>
</file>

<file path=xl/worksheets/sheet5.xml><?xml version="1.0" encoding="utf-8"?>
<worksheet xmlns="http://schemas.openxmlformats.org/spreadsheetml/2006/main" xmlns:r="http://schemas.openxmlformats.org/officeDocument/2006/relationships">
  <dimension ref="A1:AC242"/>
  <sheetViews>
    <sheetView view="pageBreakPreview" zoomScaleNormal="92" zoomScaleSheetLayoutView="100" workbookViewId="0" topLeftCell="A47">
      <selection activeCell="B196" sqref="B196:H196"/>
    </sheetView>
  </sheetViews>
  <sheetFormatPr defaultColWidth="9.140625" defaultRowHeight="12.75"/>
  <cols>
    <col min="1" max="1" width="14.57421875" style="0" customWidth="1"/>
    <col min="2" max="2" width="22.00390625" style="0" customWidth="1"/>
    <col min="3" max="3" width="10.28125" style="0" customWidth="1"/>
    <col min="6" max="6" width="21.00390625" style="0" customWidth="1"/>
    <col min="7" max="7" width="14.140625" style="0" customWidth="1"/>
    <col min="8" max="8" width="22.421875" style="0" customWidth="1"/>
    <col min="9" max="9" width="16.00390625" style="0" customWidth="1"/>
    <col min="10" max="10" width="17.421875" style="0" customWidth="1"/>
  </cols>
  <sheetData>
    <row r="1" spans="1:9" ht="12.75">
      <c r="A1" s="264"/>
      <c r="B1" s="264"/>
      <c r="C1" s="264"/>
      <c r="D1" s="264"/>
      <c r="E1" s="264"/>
      <c r="F1" s="264"/>
      <c r="G1" s="264"/>
      <c r="H1" s="264"/>
      <c r="I1" s="265" t="s">
        <v>397</v>
      </c>
    </row>
    <row r="2" spans="1:29" s="107" customFormat="1" ht="34.5" customHeight="1" thickBot="1">
      <c r="A2" s="266" t="s">
        <v>91</v>
      </c>
      <c r="D2" s="267"/>
      <c r="H2" s="862" t="s">
        <v>303</v>
      </c>
      <c r="I2" s="862"/>
      <c r="K2" s="108"/>
      <c r="L2" s="108"/>
      <c r="M2" s="108"/>
      <c r="N2" s="109"/>
      <c r="O2" s="109"/>
      <c r="P2" s="109"/>
      <c r="Q2" s="109"/>
      <c r="R2" s="109"/>
      <c r="S2" s="109"/>
      <c r="T2" s="109"/>
      <c r="U2" s="109"/>
      <c r="V2" s="109"/>
      <c r="W2" s="109"/>
      <c r="X2" s="109"/>
      <c r="Y2" s="109"/>
      <c r="Z2" s="109"/>
      <c r="AA2" s="109"/>
      <c r="AB2" s="109"/>
      <c r="AC2" s="109"/>
    </row>
    <row r="3" spans="1:13" s="111" customFormat="1" ht="20.25" customHeight="1">
      <c r="A3" s="787" t="s">
        <v>92</v>
      </c>
      <c r="B3" s="788"/>
      <c r="C3" s="788"/>
      <c r="D3" s="788"/>
      <c r="E3" s="788"/>
      <c r="F3" s="788"/>
      <c r="G3" s="789"/>
      <c r="H3" s="268"/>
      <c r="I3" s="268"/>
      <c r="K3" s="112"/>
      <c r="L3" s="110"/>
      <c r="M3" s="110"/>
    </row>
    <row r="4" spans="1:17" s="107" customFormat="1" ht="24.75" customHeight="1" thickBot="1">
      <c r="A4" s="863" t="s">
        <v>93</v>
      </c>
      <c r="B4" s="864"/>
      <c r="C4" s="864"/>
      <c r="D4" s="864"/>
      <c r="E4" s="864"/>
      <c r="F4" s="864"/>
      <c r="G4" s="865"/>
      <c r="K4" s="113"/>
      <c r="L4" s="109"/>
      <c r="M4" s="109"/>
      <c r="N4" s="109"/>
      <c r="O4" s="109"/>
      <c r="P4" s="109"/>
      <c r="Q4" s="109"/>
    </row>
    <row r="5" spans="1:17" s="114" customFormat="1" ht="24.75" customHeight="1">
      <c r="A5" s="269"/>
      <c r="B5" s="270"/>
      <c r="C5" s="270"/>
      <c r="D5" s="270"/>
      <c r="E5" s="269"/>
      <c r="L5" s="115"/>
      <c r="M5" s="115"/>
      <c r="N5" s="115"/>
      <c r="O5" s="115"/>
      <c r="P5" s="115"/>
      <c r="Q5" s="115"/>
    </row>
    <row r="6" spans="1:29" s="107" customFormat="1" ht="27" customHeight="1">
      <c r="A6" s="866" t="s">
        <v>238</v>
      </c>
      <c r="B6" s="866"/>
      <c r="C6" s="866"/>
      <c r="D6" s="866"/>
      <c r="E6" s="866"/>
      <c r="F6" s="866"/>
      <c r="G6" s="866"/>
      <c r="H6" s="866"/>
      <c r="I6" s="866"/>
      <c r="J6" s="116"/>
      <c r="K6" s="108"/>
      <c r="L6" s="108"/>
      <c r="M6" s="108"/>
      <c r="N6" s="109"/>
      <c r="O6" s="109"/>
      <c r="P6" s="109"/>
      <c r="Q6" s="109"/>
      <c r="R6" s="109"/>
      <c r="S6" s="109"/>
      <c r="T6" s="109"/>
      <c r="U6" s="109"/>
      <c r="V6" s="109"/>
      <c r="W6" s="109"/>
      <c r="X6" s="109"/>
      <c r="Y6" s="109"/>
      <c r="Z6" s="109"/>
      <c r="AA6" s="109"/>
      <c r="AB6" s="109"/>
      <c r="AC6" s="109"/>
    </row>
    <row r="7" spans="1:29" s="107" customFormat="1" ht="27" customHeight="1">
      <c r="A7" s="113"/>
      <c r="B7" s="113"/>
      <c r="C7" s="113"/>
      <c r="D7" s="113"/>
      <c r="E7" s="113"/>
      <c r="F7" s="113"/>
      <c r="G7" s="113"/>
      <c r="H7" s="113"/>
      <c r="I7" s="113"/>
      <c r="J7" s="116"/>
      <c r="K7" s="108"/>
      <c r="L7" s="108"/>
      <c r="M7" s="108"/>
      <c r="N7" s="109"/>
      <c r="O7" s="109"/>
      <c r="P7" s="109"/>
      <c r="Q7" s="109"/>
      <c r="R7" s="109"/>
      <c r="S7" s="109"/>
      <c r="T7" s="109"/>
      <c r="U7" s="109"/>
      <c r="V7" s="109"/>
      <c r="W7" s="109"/>
      <c r="X7" s="109"/>
      <c r="Y7" s="109"/>
      <c r="Z7" s="109"/>
      <c r="AA7" s="109"/>
      <c r="AB7" s="109"/>
      <c r="AC7" s="109"/>
    </row>
    <row r="8" spans="1:29" s="107" customFormat="1" ht="27" customHeight="1">
      <c r="A8" s="867" t="s">
        <v>94</v>
      </c>
      <c r="B8" s="868" t="s">
        <v>244</v>
      </c>
      <c r="C8" s="869"/>
      <c r="D8" s="869"/>
      <c r="E8" s="869"/>
      <c r="F8" s="870"/>
      <c r="G8" s="868" t="s">
        <v>240</v>
      </c>
      <c r="H8" s="869"/>
      <c r="I8" s="870"/>
      <c r="J8" s="116"/>
      <c r="K8" s="108"/>
      <c r="L8" s="108"/>
      <c r="M8" s="108"/>
      <c r="N8" s="109"/>
      <c r="O8" s="109"/>
      <c r="P8" s="109"/>
      <c r="Q8" s="109"/>
      <c r="R8" s="109"/>
      <c r="S8" s="109"/>
      <c r="T8" s="109"/>
      <c r="U8" s="109"/>
      <c r="V8" s="109"/>
      <c r="W8" s="109"/>
      <c r="X8" s="109"/>
      <c r="Y8" s="109"/>
      <c r="Z8" s="109"/>
      <c r="AA8" s="109"/>
      <c r="AB8" s="109"/>
      <c r="AC8" s="109"/>
    </row>
    <row r="9" spans="1:11" s="111" customFormat="1" ht="24" customHeight="1">
      <c r="A9" s="867"/>
      <c r="B9" s="271" t="s">
        <v>239</v>
      </c>
      <c r="C9" s="871" t="s">
        <v>245</v>
      </c>
      <c r="D9" s="871" t="s">
        <v>95</v>
      </c>
      <c r="E9" s="871" t="s">
        <v>337</v>
      </c>
      <c r="F9" s="271" t="s">
        <v>96</v>
      </c>
      <c r="G9" s="871" t="s">
        <v>241</v>
      </c>
      <c r="H9" s="871" t="s">
        <v>242</v>
      </c>
      <c r="I9" s="271" t="s">
        <v>243</v>
      </c>
      <c r="J9" s="110"/>
      <c r="K9" s="110"/>
    </row>
    <row r="10" spans="1:11" s="111" customFormat="1" ht="17.25" customHeight="1">
      <c r="A10" s="867"/>
      <c r="B10" s="271"/>
      <c r="C10" s="871"/>
      <c r="D10" s="871"/>
      <c r="E10" s="871"/>
      <c r="F10" s="271" t="s">
        <v>97</v>
      </c>
      <c r="G10" s="871"/>
      <c r="H10" s="871"/>
      <c r="I10" s="271" t="s">
        <v>97</v>
      </c>
      <c r="J10" s="110"/>
      <c r="K10" s="110"/>
    </row>
    <row r="11" spans="1:9" s="108" customFormat="1" ht="12" customHeight="1">
      <c r="A11" s="272">
        <v>1</v>
      </c>
      <c r="B11" s="272">
        <v>2</v>
      </c>
      <c r="C11" s="272">
        <v>3</v>
      </c>
      <c r="D11" s="272">
        <v>4</v>
      </c>
      <c r="E11" s="272">
        <v>5</v>
      </c>
      <c r="F11" s="272">
        <v>6</v>
      </c>
      <c r="G11" s="272">
        <v>7</v>
      </c>
      <c r="H11" s="272">
        <v>8</v>
      </c>
      <c r="I11" s="272">
        <v>9</v>
      </c>
    </row>
    <row r="12" spans="1:9" s="108" customFormat="1" ht="12" customHeight="1">
      <c r="A12" s="853">
        <v>1</v>
      </c>
      <c r="B12" s="859" t="s">
        <v>332</v>
      </c>
      <c r="C12" s="860"/>
      <c r="D12" s="860"/>
      <c r="E12" s="860"/>
      <c r="F12" s="860"/>
      <c r="G12" s="860"/>
      <c r="H12" s="860"/>
      <c r="I12" s="861"/>
    </row>
    <row r="13" spans="1:9" s="117" customFormat="1" ht="17.25" customHeight="1">
      <c r="A13" s="854"/>
      <c r="B13" s="844" t="s">
        <v>254</v>
      </c>
      <c r="C13" s="845"/>
      <c r="D13" s="845"/>
      <c r="E13" s="845"/>
      <c r="F13" s="845"/>
      <c r="G13" s="845"/>
      <c r="H13" s="845"/>
      <c r="I13" s="846"/>
    </row>
    <row r="14" spans="1:25" s="119" customFormat="1" ht="17.25" customHeight="1">
      <c r="A14" s="854"/>
      <c r="B14" s="273"/>
      <c r="C14" s="273"/>
      <c r="D14" s="273"/>
      <c r="E14" s="274"/>
      <c r="F14" s="274">
        <f>C14*E14</f>
        <v>0</v>
      </c>
      <c r="G14" s="274"/>
      <c r="H14" s="274"/>
      <c r="I14" s="274"/>
      <c r="J14" s="118"/>
      <c r="K14" s="118"/>
      <c r="L14" s="118"/>
      <c r="M14" s="118"/>
      <c r="N14" s="118"/>
      <c r="O14" s="118"/>
      <c r="P14" s="118"/>
      <c r="Q14" s="118"/>
      <c r="R14" s="118"/>
      <c r="S14" s="118"/>
      <c r="T14" s="118"/>
      <c r="U14" s="118"/>
      <c r="V14" s="118"/>
      <c r="W14" s="118"/>
      <c r="X14" s="118"/>
      <c r="Y14" s="118"/>
    </row>
    <row r="15" spans="1:25" s="119" customFormat="1" ht="17.25" customHeight="1">
      <c r="A15" s="854"/>
      <c r="B15" s="273"/>
      <c r="C15" s="273"/>
      <c r="D15" s="273"/>
      <c r="E15" s="274"/>
      <c r="F15" s="274">
        <f>C15*E15</f>
        <v>0</v>
      </c>
      <c r="G15" s="274"/>
      <c r="H15" s="274"/>
      <c r="I15" s="274"/>
      <c r="J15" s="118"/>
      <c r="K15" s="118"/>
      <c r="L15" s="118"/>
      <c r="M15" s="118"/>
      <c r="N15" s="118"/>
      <c r="O15" s="118"/>
      <c r="P15" s="118"/>
      <c r="Q15" s="118"/>
      <c r="R15" s="118"/>
      <c r="S15" s="118"/>
      <c r="T15" s="118"/>
      <c r="U15" s="118"/>
      <c r="V15" s="118"/>
      <c r="W15" s="118"/>
      <c r="X15" s="118"/>
      <c r="Y15" s="118"/>
    </row>
    <row r="16" spans="1:25" s="119" customFormat="1" ht="17.25" customHeight="1">
      <c r="A16" s="854"/>
      <c r="B16" s="841" t="s">
        <v>334</v>
      </c>
      <c r="C16" s="842"/>
      <c r="D16" s="842"/>
      <c r="E16" s="842"/>
      <c r="F16" s="842"/>
      <c r="G16" s="842"/>
      <c r="H16" s="843"/>
      <c r="I16" s="280">
        <f>SUM(I14:I15)</f>
        <v>0</v>
      </c>
      <c r="J16" s="118"/>
      <c r="K16" s="118"/>
      <c r="L16" s="118"/>
      <c r="M16" s="118"/>
      <c r="N16" s="118"/>
      <c r="O16" s="118"/>
      <c r="P16" s="118"/>
      <c r="Q16" s="118"/>
      <c r="R16" s="118"/>
      <c r="S16" s="118"/>
      <c r="T16" s="118"/>
      <c r="U16" s="118"/>
      <c r="V16" s="118"/>
      <c r="W16" s="118"/>
      <c r="X16" s="118"/>
      <c r="Y16" s="118"/>
    </row>
    <row r="17" spans="1:9" s="117" customFormat="1" ht="24" customHeight="1">
      <c r="A17" s="854"/>
      <c r="B17" s="844" t="s">
        <v>398</v>
      </c>
      <c r="C17" s="845"/>
      <c r="D17" s="845"/>
      <c r="E17" s="845"/>
      <c r="F17" s="845"/>
      <c r="G17" s="845"/>
      <c r="H17" s="845"/>
      <c r="I17" s="846"/>
    </row>
    <row r="18" spans="1:25" s="119" customFormat="1" ht="17.25" customHeight="1">
      <c r="A18" s="854"/>
      <c r="B18" s="273"/>
      <c r="C18" s="273"/>
      <c r="D18" s="273"/>
      <c r="E18" s="274"/>
      <c r="F18" s="274">
        <f>C18*E18</f>
        <v>0</v>
      </c>
      <c r="G18" s="274"/>
      <c r="H18" s="274"/>
      <c r="I18" s="274"/>
      <c r="J18" s="118"/>
      <c r="K18" s="118"/>
      <c r="L18" s="118"/>
      <c r="M18" s="118"/>
      <c r="N18" s="118"/>
      <c r="O18" s="118"/>
      <c r="P18" s="118"/>
      <c r="Q18" s="118"/>
      <c r="R18" s="118"/>
      <c r="S18" s="118"/>
      <c r="T18" s="118"/>
      <c r="U18" s="118"/>
      <c r="V18" s="118"/>
      <c r="W18" s="118"/>
      <c r="X18" s="118"/>
      <c r="Y18" s="118"/>
    </row>
    <row r="19" spans="1:25" s="119" customFormat="1" ht="17.25" customHeight="1">
      <c r="A19" s="854"/>
      <c r="B19" s="273"/>
      <c r="C19" s="273"/>
      <c r="D19" s="273"/>
      <c r="E19" s="274"/>
      <c r="F19" s="274">
        <f>C19*E19</f>
        <v>0</v>
      </c>
      <c r="G19" s="274"/>
      <c r="H19" s="274"/>
      <c r="I19" s="274"/>
      <c r="J19" s="118"/>
      <c r="K19" s="118"/>
      <c r="L19" s="118"/>
      <c r="M19" s="118"/>
      <c r="N19" s="118"/>
      <c r="O19" s="118"/>
      <c r="P19" s="118"/>
      <c r="Q19" s="118"/>
      <c r="R19" s="118"/>
      <c r="S19" s="118"/>
      <c r="T19" s="118"/>
      <c r="U19" s="118"/>
      <c r="V19" s="118"/>
      <c r="W19" s="118"/>
      <c r="X19" s="118"/>
      <c r="Y19" s="118"/>
    </row>
    <row r="20" spans="1:25" s="119" customFormat="1" ht="33.75" customHeight="1">
      <c r="A20" s="854"/>
      <c r="B20" s="841" t="s">
        <v>404</v>
      </c>
      <c r="C20" s="842"/>
      <c r="D20" s="842"/>
      <c r="E20" s="842"/>
      <c r="F20" s="842"/>
      <c r="G20" s="842"/>
      <c r="H20" s="843"/>
      <c r="I20" s="280">
        <f>SUM(I18:I19)</f>
        <v>0</v>
      </c>
      <c r="J20" s="118"/>
      <c r="K20" s="118"/>
      <c r="L20" s="118"/>
      <c r="M20" s="118"/>
      <c r="N20" s="118"/>
      <c r="O20" s="118"/>
      <c r="P20" s="118"/>
      <c r="Q20" s="118"/>
      <c r="R20" s="118"/>
      <c r="S20" s="118"/>
      <c r="T20" s="118"/>
      <c r="U20" s="118"/>
      <c r="V20" s="118"/>
      <c r="W20" s="118"/>
      <c r="X20" s="118"/>
      <c r="Y20" s="118"/>
    </row>
    <row r="21" spans="1:25" s="119" customFormat="1" ht="16.5" customHeight="1">
      <c r="A21" s="854"/>
      <c r="B21" s="844" t="s">
        <v>255</v>
      </c>
      <c r="C21" s="845"/>
      <c r="D21" s="845"/>
      <c r="E21" s="845"/>
      <c r="F21" s="845"/>
      <c r="G21" s="845"/>
      <c r="H21" s="845"/>
      <c r="I21" s="846"/>
      <c r="J21" s="118"/>
      <c r="K21" s="118"/>
      <c r="L21" s="118"/>
      <c r="M21" s="118"/>
      <c r="N21" s="118"/>
      <c r="O21" s="118"/>
      <c r="P21" s="118"/>
      <c r="Q21" s="118"/>
      <c r="R21" s="118"/>
      <c r="S21" s="118"/>
      <c r="T21" s="118"/>
      <c r="U21" s="118"/>
      <c r="V21" s="118"/>
      <c r="W21" s="118"/>
      <c r="X21" s="118"/>
      <c r="Y21" s="118"/>
    </row>
    <row r="22" spans="1:25" s="119" customFormat="1" ht="17.25" customHeight="1">
      <c r="A22" s="854"/>
      <c r="B22" s="844" t="s">
        <v>256</v>
      </c>
      <c r="C22" s="845"/>
      <c r="D22" s="845"/>
      <c r="E22" s="845"/>
      <c r="F22" s="845"/>
      <c r="G22" s="845"/>
      <c r="H22" s="845"/>
      <c r="I22" s="846"/>
      <c r="J22" s="118"/>
      <c r="K22" s="118"/>
      <c r="L22" s="118"/>
      <c r="M22" s="118"/>
      <c r="N22" s="118"/>
      <c r="O22" s="118"/>
      <c r="P22" s="118"/>
      <c r="Q22" s="118"/>
      <c r="R22" s="118"/>
      <c r="S22" s="118"/>
      <c r="T22" s="118"/>
      <c r="U22" s="118"/>
      <c r="V22" s="118"/>
      <c r="W22" s="118"/>
      <c r="X22" s="118"/>
      <c r="Y22" s="118"/>
    </row>
    <row r="23" spans="1:25" s="119" customFormat="1" ht="17.25" customHeight="1">
      <c r="A23" s="854"/>
      <c r="B23" s="844" t="s">
        <v>399</v>
      </c>
      <c r="C23" s="845"/>
      <c r="D23" s="845"/>
      <c r="E23" s="845"/>
      <c r="F23" s="845"/>
      <c r="G23" s="845"/>
      <c r="H23" s="845"/>
      <c r="I23" s="846"/>
      <c r="J23" s="118"/>
      <c r="K23" s="118"/>
      <c r="L23" s="118"/>
      <c r="M23" s="118"/>
      <c r="N23" s="118"/>
      <c r="O23" s="118"/>
      <c r="P23" s="118"/>
      <c r="Q23" s="118"/>
      <c r="R23" s="118"/>
      <c r="S23" s="118"/>
      <c r="T23" s="118"/>
      <c r="U23" s="118"/>
      <c r="V23" s="118"/>
      <c r="W23" s="118"/>
      <c r="X23" s="118"/>
      <c r="Y23" s="118"/>
    </row>
    <row r="24" spans="1:25" s="119" customFormat="1" ht="17.25" customHeight="1">
      <c r="A24" s="854"/>
      <c r="B24" s="273"/>
      <c r="C24" s="273"/>
      <c r="D24" s="273"/>
      <c r="E24" s="274"/>
      <c r="F24" s="274">
        <f>C24*E24</f>
        <v>0</v>
      </c>
      <c r="G24" s="274"/>
      <c r="H24" s="274"/>
      <c r="I24" s="274"/>
      <c r="J24" s="118"/>
      <c r="K24" s="118"/>
      <c r="L24" s="118"/>
      <c r="M24" s="118"/>
      <c r="N24" s="118"/>
      <c r="O24" s="118"/>
      <c r="P24" s="118"/>
      <c r="Q24" s="118"/>
      <c r="R24" s="118"/>
      <c r="S24" s="118"/>
      <c r="T24" s="118"/>
      <c r="U24" s="118"/>
      <c r="V24" s="118"/>
      <c r="W24" s="118"/>
      <c r="X24" s="118"/>
      <c r="Y24" s="118"/>
    </row>
    <row r="25" spans="1:9" s="117" customFormat="1" ht="17.25" customHeight="1">
      <c r="A25" s="854"/>
      <c r="B25" s="276"/>
      <c r="C25" s="276"/>
      <c r="D25" s="276"/>
      <c r="E25" s="276"/>
      <c r="F25" s="274">
        <f>C25*E25</f>
        <v>0</v>
      </c>
      <c r="G25" s="276"/>
      <c r="H25" s="276"/>
      <c r="I25" s="274"/>
    </row>
    <row r="26" spans="1:25" s="119" customFormat="1" ht="16.5" customHeight="1">
      <c r="A26" s="854"/>
      <c r="B26" s="841" t="s">
        <v>248</v>
      </c>
      <c r="C26" s="842"/>
      <c r="D26" s="842"/>
      <c r="E26" s="842"/>
      <c r="F26" s="842"/>
      <c r="G26" s="842"/>
      <c r="H26" s="843"/>
      <c r="I26" s="280">
        <f>SUM(I24:I25)</f>
        <v>0</v>
      </c>
      <c r="J26" s="118"/>
      <c r="K26" s="118"/>
      <c r="L26" s="118"/>
      <c r="M26" s="118"/>
      <c r="N26" s="118"/>
      <c r="O26" s="118"/>
      <c r="P26" s="118"/>
      <c r="Q26" s="118"/>
      <c r="R26" s="118"/>
      <c r="S26" s="118"/>
      <c r="T26" s="118"/>
      <c r="U26" s="118"/>
      <c r="V26" s="118"/>
      <c r="W26" s="118"/>
      <c r="X26" s="118"/>
      <c r="Y26" s="118"/>
    </row>
    <row r="27" spans="1:25" s="119" customFormat="1" ht="17.25" customHeight="1">
      <c r="A27" s="854"/>
      <c r="B27" s="844" t="s">
        <v>400</v>
      </c>
      <c r="C27" s="845"/>
      <c r="D27" s="845"/>
      <c r="E27" s="845"/>
      <c r="F27" s="845"/>
      <c r="G27" s="845"/>
      <c r="H27" s="845"/>
      <c r="I27" s="846"/>
      <c r="J27" s="118"/>
      <c r="K27" s="118"/>
      <c r="L27" s="118"/>
      <c r="M27" s="118"/>
      <c r="N27" s="118"/>
      <c r="O27" s="118"/>
      <c r="P27" s="118"/>
      <c r="Q27" s="118"/>
      <c r="R27" s="118"/>
      <c r="S27" s="118"/>
      <c r="T27" s="118"/>
      <c r="U27" s="118"/>
      <c r="V27" s="118"/>
      <c r="W27" s="118"/>
      <c r="X27" s="118"/>
      <c r="Y27" s="118"/>
    </row>
    <row r="28" spans="1:25" s="119" customFormat="1" ht="17.25" customHeight="1">
      <c r="A28" s="854"/>
      <c r="B28" s="273"/>
      <c r="C28" s="273"/>
      <c r="D28" s="273"/>
      <c r="E28" s="274"/>
      <c r="F28" s="274">
        <f>C28*E28</f>
        <v>0</v>
      </c>
      <c r="G28" s="274"/>
      <c r="H28" s="274"/>
      <c r="I28" s="274"/>
      <c r="J28" s="118"/>
      <c r="K28" s="118"/>
      <c r="L28" s="118"/>
      <c r="M28" s="118"/>
      <c r="N28" s="118"/>
      <c r="O28" s="118"/>
      <c r="P28" s="118"/>
      <c r="Q28" s="118"/>
      <c r="R28" s="118"/>
      <c r="S28" s="118"/>
      <c r="T28" s="118"/>
      <c r="U28" s="118"/>
      <c r="V28" s="118"/>
      <c r="W28" s="118"/>
      <c r="X28" s="118"/>
      <c r="Y28" s="118"/>
    </row>
    <row r="29" spans="1:9" s="117" customFormat="1" ht="17.25" customHeight="1">
      <c r="A29" s="854"/>
      <c r="B29" s="276"/>
      <c r="C29" s="276"/>
      <c r="D29" s="276"/>
      <c r="E29" s="276"/>
      <c r="F29" s="274">
        <f>C29*E29</f>
        <v>0</v>
      </c>
      <c r="G29" s="276"/>
      <c r="H29" s="276"/>
      <c r="I29" s="274"/>
    </row>
    <row r="30" spans="1:25" s="119" customFormat="1" ht="16.5" customHeight="1">
      <c r="A30" s="854"/>
      <c r="B30" s="844" t="s">
        <v>249</v>
      </c>
      <c r="C30" s="845"/>
      <c r="D30" s="845"/>
      <c r="E30" s="845"/>
      <c r="F30" s="845"/>
      <c r="G30" s="845"/>
      <c r="H30" s="845"/>
      <c r="I30" s="280">
        <f>SUM(I28:I29)</f>
        <v>0</v>
      </c>
      <c r="J30" s="118"/>
      <c r="K30" s="118"/>
      <c r="L30" s="118"/>
      <c r="M30" s="118"/>
      <c r="N30" s="118"/>
      <c r="O30" s="118"/>
      <c r="P30" s="118"/>
      <c r="Q30" s="118"/>
      <c r="R30" s="118"/>
      <c r="S30" s="118"/>
      <c r="T30" s="118"/>
      <c r="U30" s="118"/>
      <c r="V30" s="118"/>
      <c r="W30" s="118"/>
      <c r="X30" s="118"/>
      <c r="Y30" s="118"/>
    </row>
    <row r="31" spans="1:25" s="119" customFormat="1" ht="17.25" customHeight="1">
      <c r="A31" s="854"/>
      <c r="B31" s="844" t="s">
        <v>401</v>
      </c>
      <c r="C31" s="845"/>
      <c r="D31" s="845"/>
      <c r="E31" s="845"/>
      <c r="F31" s="845"/>
      <c r="G31" s="845"/>
      <c r="H31" s="845"/>
      <c r="I31" s="846"/>
      <c r="J31" s="118"/>
      <c r="K31" s="118"/>
      <c r="L31" s="118"/>
      <c r="M31" s="118"/>
      <c r="N31" s="118"/>
      <c r="O31" s="118"/>
      <c r="P31" s="118"/>
      <c r="Q31" s="118"/>
      <c r="R31" s="118"/>
      <c r="S31" s="118"/>
      <c r="T31" s="118"/>
      <c r="U31" s="118"/>
      <c r="V31" s="118"/>
      <c r="W31" s="118"/>
      <c r="X31" s="118"/>
      <c r="Y31" s="118"/>
    </row>
    <row r="32" spans="1:25" s="119" customFormat="1" ht="17.25" customHeight="1">
      <c r="A32" s="854"/>
      <c r="B32" s="273"/>
      <c r="C32" s="273"/>
      <c r="D32" s="273"/>
      <c r="E32" s="274"/>
      <c r="F32" s="274">
        <f>C32*E32</f>
        <v>0</v>
      </c>
      <c r="G32" s="274"/>
      <c r="H32" s="274"/>
      <c r="I32" s="274"/>
      <c r="J32" s="118"/>
      <c r="K32" s="118"/>
      <c r="L32" s="118"/>
      <c r="M32" s="118"/>
      <c r="N32" s="118"/>
      <c r="O32" s="118"/>
      <c r="P32" s="118"/>
      <c r="Q32" s="118"/>
      <c r="R32" s="118"/>
      <c r="S32" s="118"/>
      <c r="T32" s="118"/>
      <c r="U32" s="118"/>
      <c r="V32" s="118"/>
      <c r="W32" s="118"/>
      <c r="X32" s="118"/>
      <c r="Y32" s="118"/>
    </row>
    <row r="33" spans="1:25" s="119" customFormat="1" ht="17.25" customHeight="1">
      <c r="A33" s="854"/>
      <c r="B33" s="273"/>
      <c r="C33" s="273"/>
      <c r="D33" s="273"/>
      <c r="E33" s="274"/>
      <c r="F33" s="274">
        <f>C33*E33</f>
        <v>0</v>
      </c>
      <c r="G33" s="274"/>
      <c r="H33" s="274"/>
      <c r="I33" s="274"/>
      <c r="J33" s="118"/>
      <c r="K33" s="118"/>
      <c r="L33" s="118"/>
      <c r="M33" s="118"/>
      <c r="N33" s="118"/>
      <c r="O33" s="118"/>
      <c r="P33" s="118"/>
      <c r="Q33" s="118"/>
      <c r="R33" s="118"/>
      <c r="S33" s="118"/>
      <c r="T33" s="118"/>
      <c r="U33" s="118"/>
      <c r="V33" s="118"/>
      <c r="W33" s="118"/>
      <c r="X33" s="118"/>
      <c r="Y33" s="118"/>
    </row>
    <row r="34" spans="1:25" s="119" customFormat="1" ht="16.5" customHeight="1">
      <c r="A34" s="854"/>
      <c r="B34" s="841" t="s">
        <v>250</v>
      </c>
      <c r="C34" s="842"/>
      <c r="D34" s="842"/>
      <c r="E34" s="842"/>
      <c r="F34" s="842"/>
      <c r="G34" s="842"/>
      <c r="H34" s="843"/>
      <c r="I34" s="280">
        <f>SUM(I32:I33)</f>
        <v>0</v>
      </c>
      <c r="J34" s="118"/>
      <c r="K34" s="118"/>
      <c r="L34" s="118"/>
      <c r="M34" s="118"/>
      <c r="N34" s="118"/>
      <c r="O34" s="118"/>
      <c r="P34" s="118"/>
      <c r="Q34" s="118"/>
      <c r="R34" s="118"/>
      <c r="S34" s="118"/>
      <c r="T34" s="118"/>
      <c r="U34" s="118"/>
      <c r="V34" s="118"/>
      <c r="W34" s="118"/>
      <c r="X34" s="118"/>
      <c r="Y34" s="118"/>
    </row>
    <row r="35" spans="1:9" s="117" customFormat="1" ht="17.25" customHeight="1">
      <c r="A35" s="854"/>
      <c r="B35" s="844" t="s">
        <v>402</v>
      </c>
      <c r="C35" s="845"/>
      <c r="D35" s="845"/>
      <c r="E35" s="845"/>
      <c r="F35" s="845"/>
      <c r="G35" s="845"/>
      <c r="H35" s="845"/>
      <c r="I35" s="846"/>
    </row>
    <row r="36" spans="1:25" s="119" customFormat="1" ht="17.25" customHeight="1">
      <c r="A36" s="854"/>
      <c r="B36" s="273"/>
      <c r="C36" s="273"/>
      <c r="D36" s="273"/>
      <c r="E36" s="274"/>
      <c r="F36" s="274">
        <f>C36*E36</f>
        <v>0</v>
      </c>
      <c r="G36" s="274"/>
      <c r="H36" s="274"/>
      <c r="I36" s="274"/>
      <c r="J36" s="118"/>
      <c r="K36" s="118"/>
      <c r="L36" s="118"/>
      <c r="M36" s="118"/>
      <c r="N36" s="118"/>
      <c r="O36" s="118"/>
      <c r="P36" s="118"/>
      <c r="Q36" s="118"/>
      <c r="R36" s="118"/>
      <c r="S36" s="118"/>
      <c r="T36" s="118"/>
      <c r="U36" s="118"/>
      <c r="V36" s="118"/>
      <c r="W36" s="118"/>
      <c r="X36" s="118"/>
      <c r="Y36" s="118"/>
    </row>
    <row r="37" spans="1:25" s="119" customFormat="1" ht="17.25" customHeight="1">
      <c r="A37" s="854"/>
      <c r="B37" s="273"/>
      <c r="C37" s="273"/>
      <c r="D37" s="273"/>
      <c r="E37" s="274"/>
      <c r="F37" s="274">
        <f>C37*E37</f>
        <v>0</v>
      </c>
      <c r="G37" s="274"/>
      <c r="H37" s="274"/>
      <c r="I37" s="274"/>
      <c r="J37" s="118"/>
      <c r="K37" s="118"/>
      <c r="L37" s="118"/>
      <c r="M37" s="118"/>
      <c r="N37" s="118"/>
      <c r="O37" s="118"/>
      <c r="P37" s="118"/>
      <c r="Q37" s="118"/>
      <c r="R37" s="118"/>
      <c r="S37" s="118"/>
      <c r="T37" s="118"/>
      <c r="U37" s="118"/>
      <c r="V37" s="118"/>
      <c r="W37" s="118"/>
      <c r="X37" s="118"/>
      <c r="Y37" s="118"/>
    </row>
    <row r="38" spans="1:25" s="119" customFormat="1" ht="16.5" customHeight="1">
      <c r="A38" s="854"/>
      <c r="B38" s="844" t="s">
        <v>251</v>
      </c>
      <c r="C38" s="845"/>
      <c r="D38" s="845"/>
      <c r="E38" s="845"/>
      <c r="F38" s="845"/>
      <c r="G38" s="845"/>
      <c r="H38" s="845"/>
      <c r="I38" s="280">
        <f>SUM(I36:I37)</f>
        <v>0</v>
      </c>
      <c r="J38" s="118"/>
      <c r="K38" s="118"/>
      <c r="L38" s="118"/>
      <c r="M38" s="118"/>
      <c r="N38" s="118"/>
      <c r="O38" s="118"/>
      <c r="P38" s="118"/>
      <c r="Q38" s="118"/>
      <c r="R38" s="118"/>
      <c r="S38" s="118"/>
      <c r="T38" s="118"/>
      <c r="U38" s="118"/>
      <c r="V38" s="118"/>
      <c r="W38" s="118"/>
      <c r="X38" s="118"/>
      <c r="Y38" s="118"/>
    </row>
    <row r="39" spans="1:25" s="119" customFormat="1" ht="16.5" customHeight="1">
      <c r="A39" s="854"/>
      <c r="B39" s="841" t="s">
        <v>346</v>
      </c>
      <c r="C39" s="842"/>
      <c r="D39" s="842"/>
      <c r="E39" s="842"/>
      <c r="F39" s="842"/>
      <c r="G39" s="842"/>
      <c r="H39" s="843"/>
      <c r="I39" s="280">
        <f>I26+I30+I34+I38</f>
        <v>0</v>
      </c>
      <c r="J39" s="118"/>
      <c r="K39" s="118"/>
      <c r="L39" s="118"/>
      <c r="M39" s="118"/>
      <c r="N39" s="118"/>
      <c r="O39" s="118"/>
      <c r="P39" s="118"/>
      <c r="Q39" s="118"/>
      <c r="R39" s="118"/>
      <c r="S39" s="118"/>
      <c r="T39" s="118"/>
      <c r="U39" s="118"/>
      <c r="V39" s="118"/>
      <c r="W39" s="118"/>
      <c r="X39" s="118"/>
      <c r="Y39" s="118"/>
    </row>
    <row r="40" spans="1:9" s="117" customFormat="1" ht="17.25" customHeight="1">
      <c r="A40" s="854"/>
      <c r="B40" s="844" t="s">
        <v>257</v>
      </c>
      <c r="C40" s="845"/>
      <c r="D40" s="845"/>
      <c r="E40" s="845"/>
      <c r="F40" s="845"/>
      <c r="G40" s="845"/>
      <c r="H40" s="845"/>
      <c r="I40" s="846"/>
    </row>
    <row r="41" spans="1:25" s="119" customFormat="1" ht="17.25" customHeight="1">
      <c r="A41" s="854"/>
      <c r="B41" s="273"/>
      <c r="C41" s="273"/>
      <c r="D41" s="273"/>
      <c r="E41" s="274"/>
      <c r="F41" s="274">
        <f>C41*E41</f>
        <v>0</v>
      </c>
      <c r="G41" s="274"/>
      <c r="H41" s="274"/>
      <c r="I41" s="274"/>
      <c r="J41" s="118"/>
      <c r="K41" s="118"/>
      <c r="L41" s="118"/>
      <c r="M41" s="118"/>
      <c r="N41" s="118"/>
      <c r="O41" s="118"/>
      <c r="P41" s="118"/>
      <c r="Q41" s="118"/>
      <c r="R41" s="118"/>
      <c r="S41" s="118"/>
      <c r="T41" s="118"/>
      <c r="U41" s="118"/>
      <c r="V41" s="118"/>
      <c r="W41" s="118"/>
      <c r="X41" s="118"/>
      <c r="Y41" s="118"/>
    </row>
    <row r="42" spans="1:25" s="119" customFormat="1" ht="17.25" customHeight="1">
      <c r="A42" s="854"/>
      <c r="B42" s="273"/>
      <c r="C42" s="273"/>
      <c r="D42" s="273"/>
      <c r="E42" s="274"/>
      <c r="F42" s="274">
        <f>C42*E42</f>
        <v>0</v>
      </c>
      <c r="G42" s="274"/>
      <c r="H42" s="274"/>
      <c r="I42" s="274"/>
      <c r="J42" s="118"/>
      <c r="K42" s="118"/>
      <c r="L42" s="118"/>
      <c r="M42" s="118"/>
      <c r="N42" s="118"/>
      <c r="O42" s="118"/>
      <c r="P42" s="118"/>
      <c r="Q42" s="118"/>
      <c r="R42" s="118"/>
      <c r="S42" s="118"/>
      <c r="T42" s="118"/>
      <c r="U42" s="118"/>
      <c r="V42" s="118"/>
      <c r="W42" s="118"/>
      <c r="X42" s="118"/>
      <c r="Y42" s="118"/>
    </row>
    <row r="43" spans="1:25" s="119" customFormat="1" ht="16.5" customHeight="1">
      <c r="A43" s="854"/>
      <c r="B43" s="841" t="s">
        <v>246</v>
      </c>
      <c r="C43" s="842"/>
      <c r="D43" s="842"/>
      <c r="E43" s="842"/>
      <c r="F43" s="842"/>
      <c r="G43" s="842"/>
      <c r="H43" s="843"/>
      <c r="I43" s="280">
        <f>SUM(I41:I42)</f>
        <v>0</v>
      </c>
      <c r="J43" s="118"/>
      <c r="K43" s="118"/>
      <c r="L43" s="118"/>
      <c r="M43" s="118"/>
      <c r="N43" s="118"/>
      <c r="O43" s="118"/>
      <c r="P43" s="118"/>
      <c r="Q43" s="118"/>
      <c r="R43" s="118"/>
      <c r="S43" s="118"/>
      <c r="T43" s="118"/>
      <c r="U43" s="118"/>
      <c r="V43" s="118"/>
      <c r="W43" s="118"/>
      <c r="X43" s="118"/>
      <c r="Y43" s="118"/>
    </row>
    <row r="44" spans="1:25" s="119" customFormat="1" ht="17.25" customHeight="1">
      <c r="A44" s="854"/>
      <c r="B44" s="844" t="s">
        <v>258</v>
      </c>
      <c r="C44" s="845"/>
      <c r="D44" s="845"/>
      <c r="E44" s="845"/>
      <c r="F44" s="845"/>
      <c r="G44" s="845"/>
      <c r="H44" s="845"/>
      <c r="I44" s="846"/>
      <c r="J44" s="118"/>
      <c r="K44" s="118"/>
      <c r="L44" s="118"/>
      <c r="M44" s="118"/>
      <c r="N44" s="118"/>
      <c r="O44" s="118"/>
      <c r="P44" s="118"/>
      <c r="Q44" s="118"/>
      <c r="R44" s="118"/>
      <c r="S44" s="118"/>
      <c r="T44" s="118"/>
      <c r="U44" s="118"/>
      <c r="V44" s="118"/>
      <c r="W44" s="118"/>
      <c r="X44" s="118"/>
      <c r="Y44" s="118"/>
    </row>
    <row r="45" spans="1:25" s="119" customFormat="1" ht="17.25" customHeight="1">
      <c r="A45" s="854"/>
      <c r="B45" s="273"/>
      <c r="C45" s="273"/>
      <c r="D45" s="273"/>
      <c r="E45" s="274"/>
      <c r="F45" s="274">
        <f>C45*E45</f>
        <v>0</v>
      </c>
      <c r="G45" s="274"/>
      <c r="H45" s="274"/>
      <c r="I45" s="274"/>
      <c r="J45" s="118"/>
      <c r="K45" s="118"/>
      <c r="L45" s="118"/>
      <c r="M45" s="118"/>
      <c r="N45" s="118"/>
      <c r="O45" s="118"/>
      <c r="P45" s="118"/>
      <c r="Q45" s="118"/>
      <c r="R45" s="118"/>
      <c r="S45" s="118"/>
      <c r="T45" s="118"/>
      <c r="U45" s="118"/>
      <c r="V45" s="118"/>
      <c r="W45" s="118"/>
      <c r="X45" s="118"/>
      <c r="Y45" s="118"/>
    </row>
    <row r="46" spans="1:9" s="117" customFormat="1" ht="17.25" customHeight="1">
      <c r="A46" s="854"/>
      <c r="B46" s="276"/>
      <c r="C46" s="276"/>
      <c r="D46" s="276"/>
      <c r="E46" s="276"/>
      <c r="F46" s="274">
        <f>C46*E46</f>
        <v>0</v>
      </c>
      <c r="G46" s="276"/>
      <c r="H46" s="276"/>
      <c r="I46" s="274"/>
    </row>
    <row r="47" spans="1:25" s="119" customFormat="1" ht="16.5" customHeight="1">
      <c r="A47" s="854"/>
      <c r="B47" s="841" t="s">
        <v>247</v>
      </c>
      <c r="C47" s="842"/>
      <c r="D47" s="842"/>
      <c r="E47" s="842"/>
      <c r="F47" s="842"/>
      <c r="G47" s="842"/>
      <c r="H47" s="843"/>
      <c r="I47" s="280">
        <f>SUM(I45:I46)</f>
        <v>0</v>
      </c>
      <c r="J47" s="118"/>
      <c r="K47" s="118"/>
      <c r="L47" s="118"/>
      <c r="M47" s="118"/>
      <c r="N47" s="118"/>
      <c r="O47" s="118"/>
      <c r="P47" s="118"/>
      <c r="Q47" s="118"/>
      <c r="R47" s="118"/>
      <c r="S47" s="118"/>
      <c r="T47" s="118"/>
      <c r="U47" s="118"/>
      <c r="V47" s="118"/>
      <c r="W47" s="118"/>
      <c r="X47" s="118"/>
      <c r="Y47" s="118"/>
    </row>
    <row r="48" spans="1:25" s="119" customFormat="1" ht="12.75">
      <c r="A48" s="854"/>
      <c r="B48" s="850" t="s">
        <v>623</v>
      </c>
      <c r="C48" s="851"/>
      <c r="D48" s="851"/>
      <c r="E48" s="851"/>
      <c r="F48" s="851"/>
      <c r="G48" s="851"/>
      <c r="H48" s="852"/>
      <c r="I48" s="281">
        <f>I16+I20+I39+I43+I47</f>
        <v>0</v>
      </c>
      <c r="J48" s="118"/>
      <c r="K48" s="118"/>
      <c r="L48" s="118"/>
      <c r="M48" s="118"/>
      <c r="N48" s="118"/>
      <c r="O48" s="118"/>
      <c r="P48" s="118"/>
      <c r="Q48" s="118"/>
      <c r="R48" s="118"/>
      <c r="S48" s="118"/>
      <c r="T48" s="118"/>
      <c r="U48" s="118"/>
      <c r="V48" s="118"/>
      <c r="W48" s="118"/>
      <c r="X48" s="118"/>
      <c r="Y48" s="118"/>
    </row>
    <row r="49" spans="1:9" s="117" customFormat="1" ht="17.25" customHeight="1">
      <c r="A49" s="854"/>
      <c r="B49" s="844" t="s">
        <v>254</v>
      </c>
      <c r="C49" s="845"/>
      <c r="D49" s="845"/>
      <c r="E49" s="845"/>
      <c r="F49" s="845"/>
      <c r="G49" s="845"/>
      <c r="H49" s="845"/>
      <c r="I49" s="846"/>
    </row>
    <row r="50" spans="1:25" s="119" customFormat="1" ht="17.25" customHeight="1">
      <c r="A50" s="854"/>
      <c r="B50" s="273"/>
      <c r="C50" s="273"/>
      <c r="D50" s="273"/>
      <c r="E50" s="274"/>
      <c r="F50" s="274">
        <f>C50*E50</f>
        <v>0</v>
      </c>
      <c r="G50" s="274"/>
      <c r="H50" s="274"/>
      <c r="I50" s="274"/>
      <c r="J50" s="118"/>
      <c r="K50" s="118"/>
      <c r="L50" s="118"/>
      <c r="M50" s="118"/>
      <c r="N50" s="118"/>
      <c r="O50" s="118"/>
      <c r="P50" s="118"/>
      <c r="Q50" s="118"/>
      <c r="R50" s="118"/>
      <c r="S50" s="118"/>
      <c r="T50" s="118"/>
      <c r="U50" s="118"/>
      <c r="V50" s="118"/>
      <c r="W50" s="118"/>
      <c r="X50" s="118"/>
      <c r="Y50" s="118"/>
    </row>
    <row r="51" spans="1:25" s="119" customFormat="1" ht="17.25" customHeight="1">
      <c r="A51" s="854"/>
      <c r="B51" s="273"/>
      <c r="C51" s="273"/>
      <c r="D51" s="273"/>
      <c r="E51" s="274"/>
      <c r="F51" s="274">
        <f>C51*E51</f>
        <v>0</v>
      </c>
      <c r="G51" s="274"/>
      <c r="H51" s="274"/>
      <c r="I51" s="274"/>
      <c r="J51" s="118"/>
      <c r="K51" s="118"/>
      <c r="L51" s="118"/>
      <c r="M51" s="118"/>
      <c r="N51" s="118"/>
      <c r="O51" s="118"/>
      <c r="P51" s="118"/>
      <c r="Q51" s="118"/>
      <c r="R51" s="118"/>
      <c r="S51" s="118"/>
      <c r="T51" s="118"/>
      <c r="U51" s="118"/>
      <c r="V51" s="118"/>
      <c r="W51" s="118"/>
      <c r="X51" s="118"/>
      <c r="Y51" s="118"/>
    </row>
    <row r="52" spans="1:25" s="119" customFormat="1" ht="17.25" customHeight="1">
      <c r="A52" s="854"/>
      <c r="B52" s="844" t="s">
        <v>334</v>
      </c>
      <c r="C52" s="845"/>
      <c r="D52" s="845"/>
      <c r="E52" s="845"/>
      <c r="F52" s="845"/>
      <c r="G52" s="845"/>
      <c r="H52" s="845"/>
      <c r="I52" s="280">
        <f>SUM(I50:I51)</f>
        <v>0</v>
      </c>
      <c r="J52" s="118"/>
      <c r="K52" s="118"/>
      <c r="L52" s="118"/>
      <c r="M52" s="118"/>
      <c r="N52" s="118"/>
      <c r="O52" s="118"/>
      <c r="P52" s="118"/>
      <c r="Q52" s="118"/>
      <c r="R52" s="118"/>
      <c r="S52" s="118"/>
      <c r="T52" s="118"/>
      <c r="U52" s="118"/>
      <c r="V52" s="118"/>
      <c r="W52" s="118"/>
      <c r="X52" s="118"/>
      <c r="Y52" s="118"/>
    </row>
    <row r="53" spans="1:9" s="117" customFormat="1" ht="17.25" customHeight="1">
      <c r="A53" s="854"/>
      <c r="B53" s="844" t="s">
        <v>398</v>
      </c>
      <c r="C53" s="845"/>
      <c r="D53" s="845"/>
      <c r="E53" s="845"/>
      <c r="F53" s="845"/>
      <c r="G53" s="845"/>
      <c r="H53" s="845"/>
      <c r="I53" s="846"/>
    </row>
    <row r="54" spans="1:25" s="119" customFormat="1" ht="17.25" customHeight="1">
      <c r="A54" s="854"/>
      <c r="B54" s="273"/>
      <c r="C54" s="273"/>
      <c r="D54" s="273"/>
      <c r="E54" s="274"/>
      <c r="F54" s="274">
        <f>C54*E54</f>
        <v>0</v>
      </c>
      <c r="G54" s="274"/>
      <c r="H54" s="274"/>
      <c r="I54" s="274"/>
      <c r="J54" s="118"/>
      <c r="K54" s="118"/>
      <c r="L54" s="118"/>
      <c r="M54" s="118"/>
      <c r="N54" s="118"/>
      <c r="O54" s="118"/>
      <c r="P54" s="118"/>
      <c r="Q54" s="118"/>
      <c r="R54" s="118"/>
      <c r="S54" s="118"/>
      <c r="T54" s="118"/>
      <c r="U54" s="118"/>
      <c r="V54" s="118"/>
      <c r="W54" s="118"/>
      <c r="X54" s="118"/>
      <c r="Y54" s="118"/>
    </row>
    <row r="55" spans="1:25" s="119" customFormat="1" ht="17.25" customHeight="1">
      <c r="A55" s="854"/>
      <c r="B55" s="273"/>
      <c r="C55" s="273"/>
      <c r="D55" s="273"/>
      <c r="E55" s="274"/>
      <c r="F55" s="274">
        <f>C55*E55</f>
        <v>0</v>
      </c>
      <c r="G55" s="274"/>
      <c r="H55" s="274"/>
      <c r="I55" s="274"/>
      <c r="J55" s="118"/>
      <c r="K55" s="118"/>
      <c r="L55" s="118"/>
      <c r="M55" s="118"/>
      <c r="N55" s="118"/>
      <c r="O55" s="118"/>
      <c r="P55" s="118"/>
      <c r="Q55" s="118"/>
      <c r="R55" s="118"/>
      <c r="S55" s="118"/>
      <c r="T55" s="118"/>
      <c r="U55" s="118"/>
      <c r="V55" s="118"/>
      <c r="W55" s="118"/>
      <c r="X55" s="118"/>
      <c r="Y55" s="118"/>
    </row>
    <row r="56" spans="1:25" s="119" customFormat="1" ht="27.75" customHeight="1">
      <c r="A56" s="854"/>
      <c r="B56" s="841" t="s">
        <v>404</v>
      </c>
      <c r="C56" s="842"/>
      <c r="D56" s="842"/>
      <c r="E56" s="842"/>
      <c r="F56" s="842"/>
      <c r="G56" s="842"/>
      <c r="H56" s="843"/>
      <c r="I56" s="280">
        <f>SUM(I54:I55)</f>
        <v>0</v>
      </c>
      <c r="J56" s="118"/>
      <c r="K56" s="118"/>
      <c r="L56" s="118"/>
      <c r="M56" s="118"/>
      <c r="N56" s="118"/>
      <c r="O56" s="118"/>
      <c r="P56" s="118"/>
      <c r="Q56" s="118"/>
      <c r="R56" s="118"/>
      <c r="S56" s="118"/>
      <c r="T56" s="118"/>
      <c r="U56" s="118"/>
      <c r="V56" s="118"/>
      <c r="W56" s="118"/>
      <c r="X56" s="118"/>
      <c r="Y56" s="118"/>
    </row>
    <row r="57" spans="1:25" s="119" customFormat="1" ht="16.5" customHeight="1">
      <c r="A57" s="854"/>
      <c r="B57" s="844" t="s">
        <v>259</v>
      </c>
      <c r="C57" s="845"/>
      <c r="D57" s="845"/>
      <c r="E57" s="845"/>
      <c r="F57" s="845"/>
      <c r="G57" s="845"/>
      <c r="H57" s="845"/>
      <c r="I57" s="846"/>
      <c r="J57" s="118"/>
      <c r="K57" s="118"/>
      <c r="L57" s="118"/>
      <c r="M57" s="118"/>
      <c r="N57" s="118"/>
      <c r="O57" s="118"/>
      <c r="P57" s="118"/>
      <c r="Q57" s="118"/>
      <c r="R57" s="118"/>
      <c r="S57" s="118"/>
      <c r="T57" s="118"/>
      <c r="U57" s="118"/>
      <c r="V57" s="118"/>
      <c r="W57" s="118"/>
      <c r="X57" s="118"/>
      <c r="Y57" s="118"/>
    </row>
    <row r="58" spans="1:25" s="119" customFormat="1" ht="17.25" customHeight="1">
      <c r="A58" s="854"/>
      <c r="B58" s="844" t="s">
        <v>256</v>
      </c>
      <c r="C58" s="845"/>
      <c r="D58" s="845"/>
      <c r="E58" s="845"/>
      <c r="F58" s="845"/>
      <c r="G58" s="845"/>
      <c r="H58" s="845"/>
      <c r="I58" s="846"/>
      <c r="J58" s="118"/>
      <c r="K58" s="118"/>
      <c r="L58" s="118"/>
      <c r="M58" s="118"/>
      <c r="N58" s="118"/>
      <c r="O58" s="118"/>
      <c r="P58" s="118"/>
      <c r="Q58" s="118"/>
      <c r="R58" s="118"/>
      <c r="S58" s="118"/>
      <c r="T58" s="118"/>
      <c r="U58" s="118"/>
      <c r="V58" s="118"/>
      <c r="W58" s="118"/>
      <c r="X58" s="118"/>
      <c r="Y58" s="118"/>
    </row>
    <row r="59" spans="1:25" s="119" customFormat="1" ht="17.25" customHeight="1">
      <c r="A59" s="854"/>
      <c r="B59" s="844" t="s">
        <v>399</v>
      </c>
      <c r="C59" s="845"/>
      <c r="D59" s="845"/>
      <c r="E59" s="845"/>
      <c r="F59" s="845"/>
      <c r="G59" s="845"/>
      <c r="H59" s="845"/>
      <c r="I59" s="846"/>
      <c r="J59" s="118"/>
      <c r="K59" s="118"/>
      <c r="L59" s="118"/>
      <c r="M59" s="118"/>
      <c r="N59" s="118"/>
      <c r="O59" s="118"/>
      <c r="P59" s="118"/>
      <c r="Q59" s="118"/>
      <c r="R59" s="118"/>
      <c r="S59" s="118"/>
      <c r="T59" s="118"/>
      <c r="U59" s="118"/>
      <c r="V59" s="118"/>
      <c r="W59" s="118"/>
      <c r="X59" s="118"/>
      <c r="Y59" s="118"/>
    </row>
    <row r="60" spans="1:25" s="119" customFormat="1" ht="17.25" customHeight="1">
      <c r="A60" s="854"/>
      <c r="B60" s="273"/>
      <c r="C60" s="273"/>
      <c r="D60" s="273"/>
      <c r="E60" s="274"/>
      <c r="F60" s="274">
        <f>C60*E60</f>
        <v>0</v>
      </c>
      <c r="G60" s="274"/>
      <c r="H60" s="274"/>
      <c r="I60" s="274"/>
      <c r="J60" s="118"/>
      <c r="K60" s="118"/>
      <c r="L60" s="118"/>
      <c r="M60" s="118"/>
      <c r="N60" s="118"/>
      <c r="O60" s="118"/>
      <c r="P60" s="118"/>
      <c r="Q60" s="118"/>
      <c r="R60" s="118"/>
      <c r="S60" s="118"/>
      <c r="T60" s="118"/>
      <c r="U60" s="118"/>
      <c r="V60" s="118"/>
      <c r="W60" s="118"/>
      <c r="X60" s="118"/>
      <c r="Y60" s="118"/>
    </row>
    <row r="61" spans="1:9" s="117" customFormat="1" ht="17.25" customHeight="1">
      <c r="A61" s="854"/>
      <c r="B61" s="276"/>
      <c r="C61" s="276"/>
      <c r="D61" s="276"/>
      <c r="E61" s="276"/>
      <c r="F61" s="274">
        <f>C61*E61</f>
        <v>0</v>
      </c>
      <c r="G61" s="276"/>
      <c r="H61" s="276"/>
      <c r="I61" s="274"/>
    </row>
    <row r="62" spans="1:25" s="119" customFormat="1" ht="16.5" customHeight="1">
      <c r="A62" s="854"/>
      <c r="B62" s="841" t="s">
        <v>248</v>
      </c>
      <c r="C62" s="842"/>
      <c r="D62" s="842"/>
      <c r="E62" s="842"/>
      <c r="F62" s="842"/>
      <c r="G62" s="842"/>
      <c r="H62" s="843"/>
      <c r="I62" s="280">
        <f>SUM(I60:I61)</f>
        <v>0</v>
      </c>
      <c r="J62" s="118"/>
      <c r="K62" s="118"/>
      <c r="L62" s="118"/>
      <c r="M62" s="118"/>
      <c r="N62" s="118"/>
      <c r="O62" s="118"/>
      <c r="P62" s="118"/>
      <c r="Q62" s="118"/>
      <c r="R62" s="118"/>
      <c r="S62" s="118"/>
      <c r="T62" s="118"/>
      <c r="U62" s="118"/>
      <c r="V62" s="118"/>
      <c r="W62" s="118"/>
      <c r="X62" s="118"/>
      <c r="Y62" s="118"/>
    </row>
    <row r="63" spans="1:25" s="119" customFormat="1" ht="17.25" customHeight="1">
      <c r="A63" s="854"/>
      <c r="B63" s="844" t="s">
        <v>400</v>
      </c>
      <c r="C63" s="845"/>
      <c r="D63" s="845"/>
      <c r="E63" s="845"/>
      <c r="F63" s="845"/>
      <c r="G63" s="845"/>
      <c r="H63" s="845"/>
      <c r="I63" s="846"/>
      <c r="J63" s="118"/>
      <c r="K63" s="118"/>
      <c r="L63" s="118"/>
      <c r="M63" s="118"/>
      <c r="N63" s="118"/>
      <c r="O63" s="118"/>
      <c r="P63" s="118"/>
      <c r="Q63" s="118"/>
      <c r="R63" s="118"/>
      <c r="S63" s="118"/>
      <c r="T63" s="118"/>
      <c r="U63" s="118"/>
      <c r="V63" s="118"/>
      <c r="W63" s="118"/>
      <c r="X63" s="118"/>
      <c r="Y63" s="118"/>
    </row>
    <row r="64" spans="1:25" s="119" customFormat="1" ht="17.25" customHeight="1">
      <c r="A64" s="854"/>
      <c r="B64" s="273"/>
      <c r="C64" s="273"/>
      <c r="D64" s="273"/>
      <c r="E64" s="274"/>
      <c r="F64" s="274">
        <f>C64*E64</f>
        <v>0</v>
      </c>
      <c r="G64" s="274"/>
      <c r="H64" s="274"/>
      <c r="I64" s="274"/>
      <c r="J64" s="118"/>
      <c r="K64" s="118"/>
      <c r="L64" s="118"/>
      <c r="M64" s="118"/>
      <c r="N64" s="118"/>
      <c r="O64" s="118"/>
      <c r="P64" s="118"/>
      <c r="Q64" s="118"/>
      <c r="R64" s="118"/>
      <c r="S64" s="118"/>
      <c r="T64" s="118"/>
      <c r="U64" s="118"/>
      <c r="V64" s="118"/>
      <c r="W64" s="118"/>
      <c r="X64" s="118"/>
      <c r="Y64" s="118"/>
    </row>
    <row r="65" spans="1:9" s="117" customFormat="1" ht="17.25" customHeight="1">
      <c r="A65" s="854"/>
      <c r="B65" s="276"/>
      <c r="C65" s="276"/>
      <c r="D65" s="276"/>
      <c r="E65" s="276"/>
      <c r="F65" s="274">
        <f>C65*E65</f>
        <v>0</v>
      </c>
      <c r="G65" s="276"/>
      <c r="H65" s="276"/>
      <c r="I65" s="274"/>
    </row>
    <row r="66" spans="1:25" s="119" customFormat="1" ht="16.5" customHeight="1">
      <c r="A66" s="854"/>
      <c r="B66" s="841" t="s">
        <v>249</v>
      </c>
      <c r="C66" s="842"/>
      <c r="D66" s="842"/>
      <c r="E66" s="842"/>
      <c r="F66" s="842"/>
      <c r="G66" s="842"/>
      <c r="H66" s="843"/>
      <c r="I66" s="280">
        <f>SUM(I64:I65)</f>
        <v>0</v>
      </c>
      <c r="J66" s="118"/>
      <c r="K66" s="118"/>
      <c r="L66" s="118"/>
      <c r="M66" s="118"/>
      <c r="N66" s="118"/>
      <c r="O66" s="118"/>
      <c r="P66" s="118"/>
      <c r="Q66" s="118"/>
      <c r="R66" s="118"/>
      <c r="S66" s="118"/>
      <c r="T66" s="118"/>
      <c r="U66" s="118"/>
      <c r="V66" s="118"/>
      <c r="W66" s="118"/>
      <c r="X66" s="118"/>
      <c r="Y66" s="118"/>
    </row>
    <row r="67" spans="1:25" s="119" customFormat="1" ht="17.25" customHeight="1">
      <c r="A67" s="854"/>
      <c r="B67" s="844" t="s">
        <v>401</v>
      </c>
      <c r="C67" s="845"/>
      <c r="D67" s="845"/>
      <c r="E67" s="845"/>
      <c r="F67" s="845"/>
      <c r="G67" s="845"/>
      <c r="H67" s="845"/>
      <c r="I67" s="846"/>
      <c r="J67" s="118"/>
      <c r="K67" s="118"/>
      <c r="L67" s="118"/>
      <c r="M67" s="118"/>
      <c r="N67" s="118"/>
      <c r="O67" s="118"/>
      <c r="P67" s="118"/>
      <c r="Q67" s="118"/>
      <c r="R67" s="118"/>
      <c r="S67" s="118"/>
      <c r="T67" s="118"/>
      <c r="U67" s="118"/>
      <c r="V67" s="118"/>
      <c r="W67" s="118"/>
      <c r="X67" s="118"/>
      <c r="Y67" s="118"/>
    </row>
    <row r="68" spans="1:25" s="119" customFormat="1" ht="17.25" customHeight="1">
      <c r="A68" s="854"/>
      <c r="B68" s="273"/>
      <c r="C68" s="273"/>
      <c r="D68" s="273"/>
      <c r="E68" s="274"/>
      <c r="F68" s="274">
        <f>C68*E68</f>
        <v>0</v>
      </c>
      <c r="G68" s="274"/>
      <c r="H68" s="274"/>
      <c r="I68" s="274"/>
      <c r="J68" s="118"/>
      <c r="K68" s="118"/>
      <c r="L68" s="118"/>
      <c r="M68" s="118"/>
      <c r="N68" s="118"/>
      <c r="O68" s="118"/>
      <c r="P68" s="118"/>
      <c r="Q68" s="118"/>
      <c r="R68" s="118"/>
      <c r="S68" s="118"/>
      <c r="T68" s="118"/>
      <c r="U68" s="118"/>
      <c r="V68" s="118"/>
      <c r="W68" s="118"/>
      <c r="X68" s="118"/>
      <c r="Y68" s="118"/>
    </row>
    <row r="69" spans="1:25" s="119" customFormat="1" ht="17.25" customHeight="1">
      <c r="A69" s="854"/>
      <c r="B69" s="273"/>
      <c r="C69" s="273"/>
      <c r="D69" s="273"/>
      <c r="E69" s="274"/>
      <c r="F69" s="274">
        <f>C69*E69</f>
        <v>0</v>
      </c>
      <c r="G69" s="274"/>
      <c r="H69" s="274"/>
      <c r="I69" s="274"/>
      <c r="J69" s="118"/>
      <c r="K69" s="118"/>
      <c r="L69" s="118"/>
      <c r="M69" s="118"/>
      <c r="N69" s="118"/>
      <c r="O69" s="118"/>
      <c r="P69" s="118"/>
      <c r="Q69" s="118"/>
      <c r="R69" s="118"/>
      <c r="S69" s="118"/>
      <c r="T69" s="118"/>
      <c r="U69" s="118"/>
      <c r="V69" s="118"/>
      <c r="W69" s="118"/>
      <c r="X69" s="118"/>
      <c r="Y69" s="118"/>
    </row>
    <row r="70" spans="1:25" s="119" customFormat="1" ht="16.5" customHeight="1">
      <c r="A70" s="854"/>
      <c r="B70" s="841" t="s">
        <v>250</v>
      </c>
      <c r="C70" s="842"/>
      <c r="D70" s="842"/>
      <c r="E70" s="842"/>
      <c r="F70" s="842"/>
      <c r="G70" s="842"/>
      <c r="H70" s="843"/>
      <c r="I70" s="280">
        <f>SUM(I68:I69)</f>
        <v>0</v>
      </c>
      <c r="J70" s="118"/>
      <c r="K70" s="118"/>
      <c r="L70" s="118"/>
      <c r="M70" s="118"/>
      <c r="N70" s="118"/>
      <c r="O70" s="118"/>
      <c r="P70" s="118"/>
      <c r="Q70" s="118"/>
      <c r="R70" s="118"/>
      <c r="S70" s="118"/>
      <c r="T70" s="118"/>
      <c r="U70" s="118"/>
      <c r="V70" s="118"/>
      <c r="W70" s="118"/>
      <c r="X70" s="118"/>
      <c r="Y70" s="118"/>
    </row>
    <row r="71" spans="1:9" s="117" customFormat="1" ht="17.25" customHeight="1">
      <c r="A71" s="854"/>
      <c r="B71" s="844" t="s">
        <v>402</v>
      </c>
      <c r="C71" s="845"/>
      <c r="D71" s="845"/>
      <c r="E71" s="845"/>
      <c r="F71" s="845"/>
      <c r="G71" s="845"/>
      <c r="H71" s="845"/>
      <c r="I71" s="846"/>
    </row>
    <row r="72" spans="1:25" s="119" customFormat="1" ht="17.25" customHeight="1">
      <c r="A72" s="854"/>
      <c r="B72" s="273"/>
      <c r="C72" s="273"/>
      <c r="D72" s="273"/>
      <c r="E72" s="274"/>
      <c r="F72" s="274">
        <f>C72*E72</f>
        <v>0</v>
      </c>
      <c r="G72" s="274"/>
      <c r="H72" s="274"/>
      <c r="I72" s="274"/>
      <c r="J72" s="118"/>
      <c r="K72" s="118"/>
      <c r="L72" s="118"/>
      <c r="M72" s="118"/>
      <c r="N72" s="118"/>
      <c r="O72" s="118"/>
      <c r="P72" s="118"/>
      <c r="Q72" s="118"/>
      <c r="R72" s="118"/>
      <c r="S72" s="118"/>
      <c r="T72" s="118"/>
      <c r="U72" s="118"/>
      <c r="V72" s="118"/>
      <c r="W72" s="118"/>
      <c r="X72" s="118"/>
      <c r="Y72" s="118"/>
    </row>
    <row r="73" spans="1:25" s="119" customFormat="1" ht="17.25" customHeight="1">
      <c r="A73" s="854"/>
      <c r="B73" s="273"/>
      <c r="C73" s="273"/>
      <c r="D73" s="273"/>
      <c r="E73" s="274"/>
      <c r="F73" s="274">
        <f>C73*E73</f>
        <v>0</v>
      </c>
      <c r="G73" s="274"/>
      <c r="H73" s="274"/>
      <c r="I73" s="274"/>
      <c r="J73" s="118"/>
      <c r="K73" s="118"/>
      <c r="L73" s="118"/>
      <c r="M73" s="118"/>
      <c r="N73" s="118"/>
      <c r="O73" s="118"/>
      <c r="P73" s="118"/>
      <c r="Q73" s="118"/>
      <c r="R73" s="118"/>
      <c r="S73" s="118"/>
      <c r="T73" s="118"/>
      <c r="U73" s="118"/>
      <c r="V73" s="118"/>
      <c r="W73" s="118"/>
      <c r="X73" s="118"/>
      <c r="Y73" s="118"/>
    </row>
    <row r="74" spans="1:25" s="119" customFormat="1" ht="16.5" customHeight="1">
      <c r="A74" s="854"/>
      <c r="B74" s="841" t="s">
        <v>251</v>
      </c>
      <c r="C74" s="842"/>
      <c r="D74" s="842"/>
      <c r="E74" s="842"/>
      <c r="F74" s="842"/>
      <c r="G74" s="842"/>
      <c r="H74" s="843"/>
      <c r="I74" s="280">
        <f>SUM(I72:I73)</f>
        <v>0</v>
      </c>
      <c r="J74" s="118"/>
      <c r="K74" s="118"/>
      <c r="L74" s="118"/>
      <c r="M74" s="118"/>
      <c r="N74" s="118"/>
      <c r="O74" s="118"/>
      <c r="P74" s="118"/>
      <c r="Q74" s="118"/>
      <c r="R74" s="118"/>
      <c r="S74" s="118"/>
      <c r="T74" s="118"/>
      <c r="U74" s="118"/>
      <c r="V74" s="118"/>
      <c r="W74" s="118"/>
      <c r="X74" s="118"/>
      <c r="Y74" s="118"/>
    </row>
    <row r="75" spans="1:25" s="119" customFormat="1" ht="16.5" customHeight="1">
      <c r="A75" s="854"/>
      <c r="B75" s="844" t="s">
        <v>346</v>
      </c>
      <c r="C75" s="845"/>
      <c r="D75" s="845"/>
      <c r="E75" s="845"/>
      <c r="F75" s="845"/>
      <c r="G75" s="845"/>
      <c r="H75" s="845"/>
      <c r="I75" s="280">
        <f>I62+I66+I70+I74</f>
        <v>0</v>
      </c>
      <c r="J75" s="118"/>
      <c r="K75" s="118"/>
      <c r="L75" s="118"/>
      <c r="M75" s="118"/>
      <c r="N75" s="118"/>
      <c r="O75" s="118"/>
      <c r="P75" s="118"/>
      <c r="Q75" s="118"/>
      <c r="R75" s="118"/>
      <c r="S75" s="118"/>
      <c r="T75" s="118"/>
      <c r="U75" s="118"/>
      <c r="V75" s="118"/>
      <c r="W75" s="118"/>
      <c r="X75" s="118"/>
      <c r="Y75" s="118"/>
    </row>
    <row r="76" spans="1:9" s="117" customFormat="1" ht="17.25" customHeight="1">
      <c r="A76" s="854"/>
      <c r="B76" s="844" t="s">
        <v>257</v>
      </c>
      <c r="C76" s="845"/>
      <c r="D76" s="845"/>
      <c r="E76" s="845"/>
      <c r="F76" s="845"/>
      <c r="G76" s="845"/>
      <c r="H76" s="845"/>
      <c r="I76" s="846"/>
    </row>
    <row r="77" spans="1:25" s="119" customFormat="1" ht="17.25" customHeight="1">
      <c r="A77" s="854"/>
      <c r="B77" s="273"/>
      <c r="C77" s="273"/>
      <c r="D77" s="273"/>
      <c r="E77" s="274"/>
      <c r="F77" s="274">
        <f>C77*E77</f>
        <v>0</v>
      </c>
      <c r="G77" s="274"/>
      <c r="H77" s="274"/>
      <c r="I77" s="274"/>
      <c r="J77" s="118"/>
      <c r="K77" s="118"/>
      <c r="L77" s="118"/>
      <c r="M77" s="118"/>
      <c r="N77" s="118"/>
      <c r="O77" s="118"/>
      <c r="P77" s="118"/>
      <c r="Q77" s="118"/>
      <c r="R77" s="118"/>
      <c r="S77" s="118"/>
      <c r="T77" s="118"/>
      <c r="U77" s="118"/>
      <c r="V77" s="118"/>
      <c r="W77" s="118"/>
      <c r="X77" s="118"/>
      <c r="Y77" s="118"/>
    </row>
    <row r="78" spans="1:25" s="119" customFormat="1" ht="17.25" customHeight="1">
      <c r="A78" s="854"/>
      <c r="B78" s="273"/>
      <c r="C78" s="273"/>
      <c r="D78" s="273"/>
      <c r="E78" s="274"/>
      <c r="F78" s="274">
        <f>C78*E78</f>
        <v>0</v>
      </c>
      <c r="G78" s="274"/>
      <c r="H78" s="274"/>
      <c r="I78" s="274"/>
      <c r="J78" s="118"/>
      <c r="K78" s="118"/>
      <c r="L78" s="118"/>
      <c r="M78" s="118"/>
      <c r="N78" s="118"/>
      <c r="O78" s="118"/>
      <c r="P78" s="118"/>
      <c r="Q78" s="118"/>
      <c r="R78" s="118"/>
      <c r="S78" s="118"/>
      <c r="T78" s="118"/>
      <c r="U78" s="118"/>
      <c r="V78" s="118"/>
      <c r="W78" s="118"/>
      <c r="X78" s="118"/>
      <c r="Y78" s="118"/>
    </row>
    <row r="79" spans="1:25" s="119" customFormat="1" ht="16.5" customHeight="1">
      <c r="A79" s="854"/>
      <c r="B79" s="841" t="s">
        <v>246</v>
      </c>
      <c r="C79" s="842"/>
      <c r="D79" s="842"/>
      <c r="E79" s="842"/>
      <c r="F79" s="842"/>
      <c r="G79" s="842"/>
      <c r="H79" s="843"/>
      <c r="I79" s="280">
        <f>SUM(I77:I78)</f>
        <v>0</v>
      </c>
      <c r="J79" s="118"/>
      <c r="K79" s="118"/>
      <c r="L79" s="118"/>
      <c r="M79" s="118"/>
      <c r="N79" s="118"/>
      <c r="O79" s="118"/>
      <c r="P79" s="118"/>
      <c r="Q79" s="118"/>
      <c r="R79" s="118"/>
      <c r="S79" s="118"/>
      <c r="T79" s="118"/>
      <c r="U79" s="118"/>
      <c r="V79" s="118"/>
      <c r="W79" s="118"/>
      <c r="X79" s="118"/>
      <c r="Y79" s="118"/>
    </row>
    <row r="80" spans="1:25" s="119" customFormat="1" ht="17.25" customHeight="1">
      <c r="A80" s="854"/>
      <c r="B80" s="844" t="s">
        <v>258</v>
      </c>
      <c r="C80" s="845"/>
      <c r="D80" s="845"/>
      <c r="E80" s="845"/>
      <c r="F80" s="845"/>
      <c r="G80" s="845"/>
      <c r="H80" s="845"/>
      <c r="I80" s="846"/>
      <c r="J80" s="118"/>
      <c r="K80" s="118"/>
      <c r="L80" s="118"/>
      <c r="M80" s="118"/>
      <c r="N80" s="118"/>
      <c r="O80" s="118"/>
      <c r="P80" s="118"/>
      <c r="Q80" s="118"/>
      <c r="R80" s="118"/>
      <c r="S80" s="118"/>
      <c r="T80" s="118"/>
      <c r="U80" s="118"/>
      <c r="V80" s="118"/>
      <c r="W80" s="118"/>
      <c r="X80" s="118"/>
      <c r="Y80" s="118"/>
    </row>
    <row r="81" spans="1:25" s="119" customFormat="1" ht="17.25" customHeight="1">
      <c r="A81" s="854"/>
      <c r="B81" s="273"/>
      <c r="C81" s="273"/>
      <c r="D81" s="273"/>
      <c r="E81" s="274"/>
      <c r="F81" s="274">
        <f>C81*E81</f>
        <v>0</v>
      </c>
      <c r="G81" s="274"/>
      <c r="H81" s="274"/>
      <c r="I81" s="274"/>
      <c r="J81" s="118"/>
      <c r="K81" s="118"/>
      <c r="L81" s="118"/>
      <c r="M81" s="118"/>
      <c r="N81" s="118"/>
      <c r="O81" s="118"/>
      <c r="P81" s="118"/>
      <c r="Q81" s="118"/>
      <c r="R81" s="118"/>
      <c r="S81" s="118"/>
      <c r="T81" s="118"/>
      <c r="U81" s="118"/>
      <c r="V81" s="118"/>
      <c r="W81" s="118"/>
      <c r="X81" s="118"/>
      <c r="Y81" s="118"/>
    </row>
    <row r="82" spans="1:9" s="117" customFormat="1" ht="17.25" customHeight="1">
      <c r="A82" s="854"/>
      <c r="B82" s="276"/>
      <c r="C82" s="276"/>
      <c r="D82" s="276"/>
      <c r="E82" s="276"/>
      <c r="F82" s="274">
        <f>C82*E82</f>
        <v>0</v>
      </c>
      <c r="G82" s="276"/>
      <c r="H82" s="276"/>
      <c r="I82" s="274"/>
    </row>
    <row r="83" spans="1:25" s="119" customFormat="1" ht="16.5" customHeight="1">
      <c r="A83" s="854"/>
      <c r="B83" s="841" t="s">
        <v>247</v>
      </c>
      <c r="C83" s="842"/>
      <c r="D83" s="842"/>
      <c r="E83" s="842"/>
      <c r="F83" s="842"/>
      <c r="G83" s="842"/>
      <c r="H83" s="843"/>
      <c r="I83" s="280">
        <f>SUM(I81:I82)</f>
        <v>0</v>
      </c>
      <c r="J83" s="118"/>
      <c r="K83" s="118"/>
      <c r="L83" s="118"/>
      <c r="M83" s="118"/>
      <c r="N83" s="118"/>
      <c r="O83" s="118"/>
      <c r="P83" s="118"/>
      <c r="Q83" s="118"/>
      <c r="R83" s="118"/>
      <c r="S83" s="118"/>
      <c r="T83" s="118"/>
      <c r="U83" s="118"/>
      <c r="V83" s="118"/>
      <c r="W83" s="118"/>
      <c r="X83" s="118"/>
      <c r="Y83" s="118"/>
    </row>
    <row r="84" spans="1:25" s="119" customFormat="1" ht="24" customHeight="1" thickBot="1">
      <c r="A84" s="855"/>
      <c r="B84" s="847" t="s">
        <v>98</v>
      </c>
      <c r="C84" s="848"/>
      <c r="D84" s="848"/>
      <c r="E84" s="848"/>
      <c r="F84" s="848"/>
      <c r="G84" s="848"/>
      <c r="H84" s="849"/>
      <c r="I84" s="282">
        <f>I52+I56+I75+I79+I83</f>
        <v>0</v>
      </c>
      <c r="J84" s="118"/>
      <c r="K84" s="118"/>
      <c r="L84" s="118"/>
      <c r="M84" s="118"/>
      <c r="N84" s="118"/>
      <c r="O84" s="118"/>
      <c r="P84" s="118"/>
      <c r="Q84" s="118"/>
      <c r="R84" s="118"/>
      <c r="S84" s="118"/>
      <c r="T84" s="118"/>
      <c r="U84" s="118"/>
      <c r="V84" s="118"/>
      <c r="W84" s="118"/>
      <c r="X84" s="118"/>
      <c r="Y84" s="118"/>
    </row>
    <row r="85" spans="1:25" s="119" customFormat="1" ht="20.25" customHeight="1" thickBot="1">
      <c r="A85" s="856" t="s">
        <v>335</v>
      </c>
      <c r="B85" s="857"/>
      <c r="C85" s="857"/>
      <c r="D85" s="857"/>
      <c r="E85" s="857"/>
      <c r="F85" s="857"/>
      <c r="G85" s="857"/>
      <c r="H85" s="858"/>
      <c r="I85" s="283">
        <f>+I84+I48</f>
        <v>0</v>
      </c>
      <c r="J85" s="118"/>
      <c r="K85" s="118"/>
      <c r="L85" s="118"/>
      <c r="M85" s="118"/>
      <c r="N85" s="118"/>
      <c r="O85" s="118"/>
      <c r="P85" s="118"/>
      <c r="Q85" s="118"/>
      <c r="R85" s="118"/>
      <c r="S85" s="118"/>
      <c r="T85" s="118"/>
      <c r="U85" s="118"/>
      <c r="V85" s="118"/>
      <c r="W85" s="118"/>
      <c r="X85" s="118"/>
      <c r="Y85" s="118"/>
    </row>
    <row r="86" spans="1:9" s="117" customFormat="1" ht="17.25" customHeight="1">
      <c r="A86" s="853">
        <v>2</v>
      </c>
      <c r="B86" s="859" t="s">
        <v>333</v>
      </c>
      <c r="C86" s="860"/>
      <c r="D86" s="860"/>
      <c r="E86" s="860"/>
      <c r="F86" s="860"/>
      <c r="G86" s="860"/>
      <c r="H86" s="860"/>
      <c r="I86" s="861"/>
    </row>
    <row r="87" spans="1:25" s="119" customFormat="1" ht="17.25" customHeight="1">
      <c r="A87" s="854"/>
      <c r="B87" s="844" t="s">
        <v>254</v>
      </c>
      <c r="C87" s="845"/>
      <c r="D87" s="845"/>
      <c r="E87" s="845"/>
      <c r="F87" s="845"/>
      <c r="G87" s="845"/>
      <c r="H87" s="845"/>
      <c r="I87" s="846"/>
      <c r="J87" s="118"/>
      <c r="K87" s="118"/>
      <c r="L87" s="118"/>
      <c r="M87" s="118"/>
      <c r="N87" s="118"/>
      <c r="O87" s="118"/>
      <c r="P87" s="118"/>
      <c r="Q87" s="118"/>
      <c r="R87" s="118"/>
      <c r="S87" s="118"/>
      <c r="T87" s="118"/>
      <c r="U87" s="118"/>
      <c r="V87" s="118"/>
      <c r="W87" s="118"/>
      <c r="X87" s="118"/>
      <c r="Y87" s="118"/>
    </row>
    <row r="88" spans="1:25" s="119" customFormat="1" ht="17.25" customHeight="1">
      <c r="A88" s="854"/>
      <c r="B88" s="273"/>
      <c r="C88" s="273"/>
      <c r="D88" s="273"/>
      <c r="E88" s="274"/>
      <c r="F88" s="274">
        <f>C88*E88</f>
        <v>0</v>
      </c>
      <c r="G88" s="274"/>
      <c r="H88" s="274"/>
      <c r="I88" s="274"/>
      <c r="J88" s="118"/>
      <c r="K88" s="118"/>
      <c r="L88" s="118"/>
      <c r="M88" s="118"/>
      <c r="N88" s="118"/>
      <c r="O88" s="118"/>
      <c r="P88" s="118"/>
      <c r="Q88" s="118"/>
      <c r="R88" s="118"/>
      <c r="S88" s="118"/>
      <c r="T88" s="118"/>
      <c r="U88" s="118"/>
      <c r="V88" s="118"/>
      <c r="W88" s="118"/>
      <c r="X88" s="118"/>
      <c r="Y88" s="118"/>
    </row>
    <row r="89" spans="1:25" s="119" customFormat="1" ht="17.25" customHeight="1">
      <c r="A89" s="854"/>
      <c r="B89" s="273"/>
      <c r="C89" s="273"/>
      <c r="D89" s="273"/>
      <c r="E89" s="274"/>
      <c r="F89" s="274">
        <f>C89*E89</f>
        <v>0</v>
      </c>
      <c r="G89" s="274"/>
      <c r="H89" s="274"/>
      <c r="I89" s="274"/>
      <c r="J89" s="118"/>
      <c r="K89" s="118"/>
      <c r="L89" s="118"/>
      <c r="M89" s="118"/>
      <c r="N89" s="118"/>
      <c r="O89" s="118"/>
      <c r="P89" s="118"/>
      <c r="Q89" s="118"/>
      <c r="R89" s="118"/>
      <c r="S89" s="118"/>
      <c r="T89" s="118"/>
      <c r="U89" s="118"/>
      <c r="V89" s="118"/>
      <c r="W89" s="118"/>
      <c r="X89" s="118"/>
      <c r="Y89" s="118"/>
    </row>
    <row r="90" spans="1:9" s="117" customFormat="1" ht="23.25" customHeight="1">
      <c r="A90" s="854"/>
      <c r="B90" s="841" t="s">
        <v>334</v>
      </c>
      <c r="C90" s="842"/>
      <c r="D90" s="842"/>
      <c r="E90" s="842"/>
      <c r="F90" s="842"/>
      <c r="G90" s="842"/>
      <c r="H90" s="843"/>
      <c r="I90" s="280">
        <f>SUM(I88:I89)</f>
        <v>0</v>
      </c>
    </row>
    <row r="91" spans="1:25" s="119" customFormat="1" ht="17.25" customHeight="1">
      <c r="A91" s="854"/>
      <c r="B91" s="844" t="s">
        <v>398</v>
      </c>
      <c r="C91" s="845"/>
      <c r="D91" s="845"/>
      <c r="E91" s="845"/>
      <c r="F91" s="845"/>
      <c r="G91" s="845"/>
      <c r="H91" s="845"/>
      <c r="I91" s="846"/>
      <c r="J91" s="118"/>
      <c r="K91" s="118"/>
      <c r="L91" s="118"/>
      <c r="M91" s="118"/>
      <c r="N91" s="118"/>
      <c r="O91" s="118"/>
      <c r="P91" s="118"/>
      <c r="Q91" s="118"/>
      <c r="R91" s="118"/>
      <c r="S91" s="118"/>
      <c r="T91" s="118"/>
      <c r="U91" s="118"/>
      <c r="V91" s="118"/>
      <c r="W91" s="118"/>
      <c r="X91" s="118"/>
      <c r="Y91" s="118"/>
    </row>
    <row r="92" spans="1:25" s="119" customFormat="1" ht="17.25" customHeight="1">
      <c r="A92" s="854"/>
      <c r="B92" s="273"/>
      <c r="C92" s="273"/>
      <c r="D92" s="273"/>
      <c r="E92" s="274"/>
      <c r="F92" s="274">
        <f>C92*E92</f>
        <v>0</v>
      </c>
      <c r="G92" s="274"/>
      <c r="H92" s="274"/>
      <c r="I92" s="274"/>
      <c r="J92" s="118"/>
      <c r="K92" s="118"/>
      <c r="L92" s="118"/>
      <c r="M92" s="118"/>
      <c r="N92" s="118"/>
      <c r="O92" s="118"/>
      <c r="P92" s="118"/>
      <c r="Q92" s="118"/>
      <c r="R92" s="118"/>
      <c r="S92" s="118"/>
      <c r="T92" s="118"/>
      <c r="U92" s="118"/>
      <c r="V92" s="118"/>
      <c r="W92" s="118"/>
      <c r="X92" s="118"/>
      <c r="Y92" s="118"/>
    </row>
    <row r="93" spans="1:9" s="117" customFormat="1" ht="17.25" customHeight="1">
      <c r="A93" s="854"/>
      <c r="B93" s="273"/>
      <c r="C93" s="273"/>
      <c r="D93" s="273"/>
      <c r="E93" s="274"/>
      <c r="F93" s="274">
        <f>C93*E93</f>
        <v>0</v>
      </c>
      <c r="G93" s="274"/>
      <c r="H93" s="274"/>
      <c r="I93" s="274"/>
    </row>
    <row r="94" spans="1:25" s="119" customFormat="1" ht="29.25" customHeight="1">
      <c r="A94" s="854"/>
      <c r="B94" s="841" t="s">
        <v>404</v>
      </c>
      <c r="C94" s="842"/>
      <c r="D94" s="842"/>
      <c r="E94" s="842"/>
      <c r="F94" s="842"/>
      <c r="G94" s="842"/>
      <c r="H94" s="843"/>
      <c r="I94" s="280">
        <f>SUM(I92:I93)</f>
        <v>0</v>
      </c>
      <c r="J94" s="118"/>
      <c r="K94" s="118"/>
      <c r="L94" s="118"/>
      <c r="M94" s="118"/>
      <c r="N94" s="118"/>
      <c r="O94" s="118"/>
      <c r="P94" s="118"/>
      <c r="Q94" s="118"/>
      <c r="R94" s="118"/>
      <c r="S94" s="118"/>
      <c r="T94" s="118"/>
      <c r="U94" s="118"/>
      <c r="V94" s="118"/>
      <c r="W94" s="118"/>
      <c r="X94" s="118"/>
      <c r="Y94" s="118"/>
    </row>
    <row r="95" spans="1:25" s="119" customFormat="1" ht="16.5" customHeight="1">
      <c r="A95" s="854"/>
      <c r="B95" s="844" t="s">
        <v>255</v>
      </c>
      <c r="C95" s="845"/>
      <c r="D95" s="845"/>
      <c r="E95" s="845"/>
      <c r="F95" s="845"/>
      <c r="G95" s="845"/>
      <c r="H95" s="845"/>
      <c r="I95" s="846"/>
      <c r="J95" s="118"/>
      <c r="K95" s="118"/>
      <c r="L95" s="118"/>
      <c r="M95" s="118"/>
      <c r="N95" s="118"/>
      <c r="O95" s="118"/>
      <c r="P95" s="118"/>
      <c r="Q95" s="118"/>
      <c r="R95" s="118"/>
      <c r="S95" s="118"/>
      <c r="T95" s="118"/>
      <c r="U95" s="118"/>
      <c r="V95" s="118"/>
      <c r="W95" s="118"/>
      <c r="X95" s="118"/>
      <c r="Y95" s="118"/>
    </row>
    <row r="96" spans="1:25" s="119" customFormat="1" ht="16.5" customHeight="1">
      <c r="A96" s="854"/>
      <c r="B96" s="844" t="s">
        <v>256</v>
      </c>
      <c r="C96" s="845"/>
      <c r="D96" s="845"/>
      <c r="E96" s="845"/>
      <c r="F96" s="845"/>
      <c r="G96" s="845"/>
      <c r="H96" s="845"/>
      <c r="I96" s="846"/>
      <c r="J96" s="118"/>
      <c r="K96" s="118"/>
      <c r="L96" s="118"/>
      <c r="M96" s="118"/>
      <c r="N96" s="118"/>
      <c r="O96" s="118"/>
      <c r="P96" s="118"/>
      <c r="Q96" s="118"/>
      <c r="R96" s="118"/>
      <c r="S96" s="118"/>
      <c r="T96" s="118"/>
      <c r="U96" s="118"/>
      <c r="V96" s="118"/>
      <c r="W96" s="118"/>
      <c r="X96" s="118"/>
      <c r="Y96" s="118"/>
    </row>
    <row r="97" spans="1:25" s="119" customFormat="1" ht="17.25" customHeight="1">
      <c r="A97" s="854"/>
      <c r="B97" s="844" t="s">
        <v>399</v>
      </c>
      <c r="C97" s="845"/>
      <c r="D97" s="845"/>
      <c r="E97" s="845"/>
      <c r="F97" s="845"/>
      <c r="G97" s="845"/>
      <c r="H97" s="845"/>
      <c r="I97" s="846"/>
      <c r="J97" s="118"/>
      <c r="K97" s="118"/>
      <c r="L97" s="118"/>
      <c r="M97" s="118"/>
      <c r="N97" s="118"/>
      <c r="O97" s="118"/>
      <c r="P97" s="118"/>
      <c r="Q97" s="118"/>
      <c r="R97" s="118"/>
      <c r="S97" s="118"/>
      <c r="T97" s="118"/>
      <c r="U97" s="118"/>
      <c r="V97" s="118"/>
      <c r="W97" s="118"/>
      <c r="X97" s="118"/>
      <c r="Y97" s="118"/>
    </row>
    <row r="98" spans="1:9" s="117" customFormat="1" ht="17.25" customHeight="1">
      <c r="A98" s="854"/>
      <c r="B98" s="273"/>
      <c r="C98" s="273"/>
      <c r="D98" s="273"/>
      <c r="E98" s="274"/>
      <c r="F98" s="274">
        <f>C98*E98</f>
        <v>0</v>
      </c>
      <c r="G98" s="274"/>
      <c r="H98" s="274"/>
      <c r="I98" s="274"/>
    </row>
    <row r="99" spans="1:25" s="119" customFormat="1" ht="17.25" customHeight="1">
      <c r="A99" s="854"/>
      <c r="B99" s="276"/>
      <c r="C99" s="276"/>
      <c r="D99" s="276"/>
      <c r="E99" s="276"/>
      <c r="F99" s="274">
        <f>C99*E99</f>
        <v>0</v>
      </c>
      <c r="G99" s="276"/>
      <c r="H99" s="276"/>
      <c r="I99" s="274"/>
      <c r="J99" s="118"/>
      <c r="K99" s="118"/>
      <c r="L99" s="118"/>
      <c r="M99" s="118"/>
      <c r="N99" s="118"/>
      <c r="O99" s="118"/>
      <c r="P99" s="118"/>
      <c r="Q99" s="118"/>
      <c r="R99" s="118"/>
      <c r="S99" s="118"/>
      <c r="T99" s="118"/>
      <c r="U99" s="118"/>
      <c r="V99" s="118"/>
      <c r="W99" s="118"/>
      <c r="X99" s="118"/>
      <c r="Y99" s="118"/>
    </row>
    <row r="100" spans="1:25" s="119" customFormat="1" ht="17.25" customHeight="1">
      <c r="A100" s="854"/>
      <c r="B100" s="841" t="s">
        <v>248</v>
      </c>
      <c r="C100" s="842"/>
      <c r="D100" s="842"/>
      <c r="E100" s="842"/>
      <c r="F100" s="842"/>
      <c r="G100" s="842"/>
      <c r="H100" s="843"/>
      <c r="I100" s="280">
        <f>SUM(I98:I99)</f>
        <v>0</v>
      </c>
      <c r="J100" s="118"/>
      <c r="K100" s="118"/>
      <c r="L100" s="118"/>
      <c r="M100" s="118"/>
      <c r="N100" s="118"/>
      <c r="O100" s="118"/>
      <c r="P100" s="118"/>
      <c r="Q100" s="118"/>
      <c r="R100" s="118"/>
      <c r="S100" s="118"/>
      <c r="T100" s="118"/>
      <c r="U100" s="118"/>
      <c r="V100" s="118"/>
      <c r="W100" s="118"/>
      <c r="X100" s="118"/>
      <c r="Y100" s="118"/>
    </row>
    <row r="101" spans="1:9" s="117" customFormat="1" ht="17.25" customHeight="1">
      <c r="A101" s="854"/>
      <c r="B101" s="844" t="s">
        <v>400</v>
      </c>
      <c r="C101" s="845"/>
      <c r="D101" s="845"/>
      <c r="E101" s="845"/>
      <c r="F101" s="845"/>
      <c r="G101" s="845"/>
      <c r="H101" s="845"/>
      <c r="I101" s="846"/>
    </row>
    <row r="102" spans="1:25" s="119" customFormat="1" ht="16.5" customHeight="1">
      <c r="A102" s="854"/>
      <c r="B102" s="273"/>
      <c r="C102" s="273"/>
      <c r="D102" s="273"/>
      <c r="E102" s="274"/>
      <c r="F102" s="274">
        <f>C102*E102</f>
        <v>0</v>
      </c>
      <c r="G102" s="274"/>
      <c r="H102" s="274"/>
      <c r="I102" s="274"/>
      <c r="J102" s="118"/>
      <c r="K102" s="118"/>
      <c r="L102" s="118"/>
      <c r="M102" s="118"/>
      <c r="N102" s="118"/>
      <c r="O102" s="118"/>
      <c r="P102" s="118"/>
      <c r="Q102" s="118"/>
      <c r="R102" s="118"/>
      <c r="S102" s="118"/>
      <c r="T102" s="118"/>
      <c r="U102" s="118"/>
      <c r="V102" s="118"/>
      <c r="W102" s="118"/>
      <c r="X102" s="118"/>
      <c r="Y102" s="118"/>
    </row>
    <row r="103" spans="1:25" s="119" customFormat="1" ht="17.25" customHeight="1">
      <c r="A103" s="854"/>
      <c r="B103" s="276"/>
      <c r="C103" s="276"/>
      <c r="D103" s="276"/>
      <c r="E103" s="276"/>
      <c r="F103" s="274">
        <f>C103*E103</f>
        <v>0</v>
      </c>
      <c r="G103" s="276"/>
      <c r="H103" s="276"/>
      <c r="I103" s="274"/>
      <c r="J103" s="118"/>
      <c r="K103" s="118"/>
      <c r="L103" s="118"/>
      <c r="M103" s="118"/>
      <c r="N103" s="118"/>
      <c r="O103" s="118"/>
      <c r="P103" s="118"/>
      <c r="Q103" s="118"/>
      <c r="R103" s="118"/>
      <c r="S103" s="118"/>
      <c r="T103" s="118"/>
      <c r="U103" s="118"/>
      <c r="V103" s="118"/>
      <c r="W103" s="118"/>
      <c r="X103" s="118"/>
      <c r="Y103" s="118"/>
    </row>
    <row r="104" spans="1:25" s="119" customFormat="1" ht="17.25" customHeight="1">
      <c r="A104" s="854"/>
      <c r="B104" s="844" t="s">
        <v>249</v>
      </c>
      <c r="C104" s="845"/>
      <c r="D104" s="845"/>
      <c r="E104" s="845"/>
      <c r="F104" s="845"/>
      <c r="G104" s="845"/>
      <c r="H104" s="845"/>
      <c r="I104" s="280">
        <f>SUM(I102:I103)</f>
        <v>0</v>
      </c>
      <c r="J104" s="118"/>
      <c r="K104" s="118"/>
      <c r="L104" s="118"/>
      <c r="M104" s="118"/>
      <c r="N104" s="118"/>
      <c r="O104" s="118"/>
      <c r="P104" s="118"/>
      <c r="Q104" s="118"/>
      <c r="R104" s="118"/>
      <c r="S104" s="118"/>
      <c r="T104" s="118"/>
      <c r="U104" s="118"/>
      <c r="V104" s="118"/>
      <c r="W104" s="118"/>
      <c r="X104" s="118"/>
      <c r="Y104" s="118"/>
    </row>
    <row r="105" spans="1:9" s="117" customFormat="1" ht="17.25" customHeight="1">
      <c r="A105" s="854"/>
      <c r="B105" s="844" t="s">
        <v>401</v>
      </c>
      <c r="C105" s="845"/>
      <c r="D105" s="845"/>
      <c r="E105" s="845"/>
      <c r="F105" s="845"/>
      <c r="G105" s="845"/>
      <c r="H105" s="845"/>
      <c r="I105" s="846"/>
    </row>
    <row r="106" spans="1:25" s="119" customFormat="1" ht="16.5" customHeight="1">
      <c r="A106" s="854"/>
      <c r="B106" s="273"/>
      <c r="C106" s="273"/>
      <c r="D106" s="273"/>
      <c r="E106" s="274"/>
      <c r="F106" s="274">
        <f>C106*E106</f>
        <v>0</v>
      </c>
      <c r="G106" s="274"/>
      <c r="H106" s="274"/>
      <c r="I106" s="274"/>
      <c r="J106" s="118"/>
      <c r="K106" s="118"/>
      <c r="L106" s="118"/>
      <c r="M106" s="118"/>
      <c r="N106" s="118"/>
      <c r="O106" s="118"/>
      <c r="P106" s="118"/>
      <c r="Q106" s="118"/>
      <c r="R106" s="118"/>
      <c r="S106" s="118"/>
      <c r="T106" s="118"/>
      <c r="U106" s="118"/>
      <c r="V106" s="118"/>
      <c r="W106" s="118"/>
      <c r="X106" s="118"/>
      <c r="Y106" s="118"/>
    </row>
    <row r="107" spans="1:25" s="119" customFormat="1" ht="17.25" customHeight="1">
      <c r="A107" s="854"/>
      <c r="B107" s="273"/>
      <c r="C107" s="273"/>
      <c r="D107" s="273"/>
      <c r="E107" s="274"/>
      <c r="F107" s="274">
        <f>C107*E107</f>
        <v>0</v>
      </c>
      <c r="G107" s="274"/>
      <c r="H107" s="274"/>
      <c r="I107" s="274"/>
      <c r="J107" s="118"/>
      <c r="K107" s="118"/>
      <c r="L107" s="118"/>
      <c r="M107" s="118"/>
      <c r="N107" s="118"/>
      <c r="O107" s="118"/>
      <c r="P107" s="118"/>
      <c r="Q107" s="118"/>
      <c r="R107" s="118"/>
      <c r="S107" s="118"/>
      <c r="T107" s="118"/>
      <c r="U107" s="118"/>
      <c r="V107" s="118"/>
      <c r="W107" s="118"/>
      <c r="X107" s="118"/>
      <c r="Y107" s="118"/>
    </row>
    <row r="108" spans="1:25" s="119" customFormat="1" ht="17.25" customHeight="1">
      <c r="A108" s="854"/>
      <c r="B108" s="841" t="s">
        <v>250</v>
      </c>
      <c r="C108" s="842"/>
      <c r="D108" s="842"/>
      <c r="E108" s="842"/>
      <c r="F108" s="842"/>
      <c r="G108" s="842"/>
      <c r="H108" s="843"/>
      <c r="I108" s="280">
        <f>SUM(I106:I107)</f>
        <v>0</v>
      </c>
      <c r="J108" s="118"/>
      <c r="K108" s="118"/>
      <c r="L108" s="118"/>
      <c r="M108" s="118"/>
      <c r="N108" s="118"/>
      <c r="O108" s="118"/>
      <c r="P108" s="118"/>
      <c r="Q108" s="118"/>
      <c r="R108" s="118"/>
      <c r="S108" s="118"/>
      <c r="T108" s="118"/>
      <c r="U108" s="118"/>
      <c r="V108" s="118"/>
      <c r="W108" s="118"/>
      <c r="X108" s="118"/>
      <c r="Y108" s="118"/>
    </row>
    <row r="109" spans="1:9" s="117" customFormat="1" ht="17.25" customHeight="1">
      <c r="A109" s="854"/>
      <c r="B109" s="844" t="s">
        <v>402</v>
      </c>
      <c r="C109" s="845"/>
      <c r="D109" s="845"/>
      <c r="E109" s="845"/>
      <c r="F109" s="845"/>
      <c r="G109" s="845"/>
      <c r="H109" s="845"/>
      <c r="I109" s="846"/>
    </row>
    <row r="110" spans="1:25" s="119" customFormat="1" ht="16.5" customHeight="1">
      <c r="A110" s="854"/>
      <c r="B110" s="273"/>
      <c r="C110" s="273"/>
      <c r="D110" s="273"/>
      <c r="E110" s="274"/>
      <c r="F110" s="274">
        <f>C110*E110</f>
        <v>0</v>
      </c>
      <c r="G110" s="274"/>
      <c r="H110" s="274"/>
      <c r="I110" s="274"/>
      <c r="J110" s="118"/>
      <c r="K110" s="118"/>
      <c r="L110" s="118"/>
      <c r="M110" s="118"/>
      <c r="N110" s="118"/>
      <c r="O110" s="118"/>
      <c r="P110" s="118"/>
      <c r="Q110" s="118"/>
      <c r="R110" s="118"/>
      <c r="S110" s="118"/>
      <c r="T110" s="118"/>
      <c r="U110" s="118"/>
      <c r="V110" s="118"/>
      <c r="W110" s="118"/>
      <c r="X110" s="118"/>
      <c r="Y110" s="118"/>
    </row>
    <row r="111" spans="1:25" s="119" customFormat="1" ht="17.25" customHeight="1">
      <c r="A111" s="854"/>
      <c r="B111" s="273"/>
      <c r="C111" s="273"/>
      <c r="D111" s="273"/>
      <c r="E111" s="274"/>
      <c r="F111" s="274">
        <f>C111*E111</f>
        <v>0</v>
      </c>
      <c r="G111" s="274"/>
      <c r="H111" s="274"/>
      <c r="I111" s="274"/>
      <c r="J111" s="118"/>
      <c r="K111" s="118"/>
      <c r="L111" s="118"/>
      <c r="M111" s="118"/>
      <c r="N111" s="118"/>
      <c r="O111" s="118"/>
      <c r="P111" s="118"/>
      <c r="Q111" s="118"/>
      <c r="R111" s="118"/>
      <c r="S111" s="118"/>
      <c r="T111" s="118"/>
      <c r="U111" s="118"/>
      <c r="V111" s="118"/>
      <c r="W111" s="118"/>
      <c r="X111" s="118"/>
      <c r="Y111" s="118"/>
    </row>
    <row r="112" spans="1:25" s="119" customFormat="1" ht="17.25" customHeight="1">
      <c r="A112" s="854"/>
      <c r="B112" s="844" t="s">
        <v>251</v>
      </c>
      <c r="C112" s="845"/>
      <c r="D112" s="845"/>
      <c r="E112" s="845"/>
      <c r="F112" s="845"/>
      <c r="G112" s="845"/>
      <c r="H112" s="845"/>
      <c r="I112" s="280">
        <f>SUM(I110:I111)</f>
        <v>0</v>
      </c>
      <c r="J112" s="118"/>
      <c r="K112" s="118"/>
      <c r="L112" s="118"/>
      <c r="M112" s="118"/>
      <c r="N112" s="118"/>
      <c r="O112" s="118"/>
      <c r="P112" s="118"/>
      <c r="Q112" s="118"/>
      <c r="R112" s="118"/>
      <c r="S112" s="118"/>
      <c r="T112" s="118"/>
      <c r="U112" s="118"/>
      <c r="V112" s="118"/>
      <c r="W112" s="118"/>
      <c r="X112" s="118"/>
      <c r="Y112" s="118"/>
    </row>
    <row r="113" spans="1:25" s="119" customFormat="1" ht="17.25" customHeight="1">
      <c r="A113" s="854"/>
      <c r="B113" s="841" t="s">
        <v>346</v>
      </c>
      <c r="C113" s="842"/>
      <c r="D113" s="842"/>
      <c r="E113" s="842"/>
      <c r="F113" s="842"/>
      <c r="G113" s="842"/>
      <c r="H113" s="843"/>
      <c r="I113" s="280">
        <f>I100+I104+I108+I112</f>
        <v>0</v>
      </c>
      <c r="J113" s="118"/>
      <c r="K113" s="118"/>
      <c r="L113" s="118"/>
      <c r="M113" s="118"/>
      <c r="N113" s="118"/>
      <c r="O113" s="118"/>
      <c r="P113" s="118"/>
      <c r="Q113" s="118"/>
      <c r="R113" s="118"/>
      <c r="S113" s="118"/>
      <c r="T113" s="118"/>
      <c r="U113" s="118"/>
      <c r="V113" s="118"/>
      <c r="W113" s="118"/>
      <c r="X113" s="118"/>
      <c r="Y113" s="118"/>
    </row>
    <row r="114" spans="1:25" s="119" customFormat="1" ht="16.5" customHeight="1">
      <c r="A114" s="854"/>
      <c r="B114" s="844" t="s">
        <v>257</v>
      </c>
      <c r="C114" s="845"/>
      <c r="D114" s="845"/>
      <c r="E114" s="845"/>
      <c r="F114" s="845"/>
      <c r="G114" s="845"/>
      <c r="H114" s="845"/>
      <c r="I114" s="846"/>
      <c r="J114" s="118"/>
      <c r="K114" s="118"/>
      <c r="L114" s="118"/>
      <c r="M114" s="118"/>
      <c r="N114" s="118"/>
      <c r="O114" s="118"/>
      <c r="P114" s="118"/>
      <c r="Q114" s="118"/>
      <c r="R114" s="118"/>
      <c r="S114" s="118"/>
      <c r="T114" s="118"/>
      <c r="U114" s="118"/>
      <c r="V114" s="118"/>
      <c r="W114" s="118"/>
      <c r="X114" s="118"/>
      <c r="Y114" s="118"/>
    </row>
    <row r="115" spans="1:9" s="117" customFormat="1" ht="17.25" customHeight="1">
      <c r="A115" s="854"/>
      <c r="B115" s="273"/>
      <c r="C115" s="273"/>
      <c r="D115" s="273"/>
      <c r="E115" s="274"/>
      <c r="F115" s="274">
        <f>C115*E115</f>
        <v>0</v>
      </c>
      <c r="G115" s="274"/>
      <c r="H115" s="274"/>
      <c r="I115" s="274"/>
    </row>
    <row r="116" spans="1:25" s="119" customFormat="1" ht="17.25" customHeight="1">
      <c r="A116" s="854"/>
      <c r="B116" s="273"/>
      <c r="C116" s="273"/>
      <c r="D116" s="273"/>
      <c r="E116" s="274"/>
      <c r="F116" s="274">
        <f>C116*E116</f>
        <v>0</v>
      </c>
      <c r="G116" s="274"/>
      <c r="H116" s="274"/>
      <c r="I116" s="274"/>
      <c r="J116" s="118"/>
      <c r="K116" s="118"/>
      <c r="L116" s="118"/>
      <c r="M116" s="118"/>
      <c r="N116" s="118"/>
      <c r="O116" s="118"/>
      <c r="P116" s="118"/>
      <c r="Q116" s="118"/>
      <c r="R116" s="118"/>
      <c r="S116" s="118"/>
      <c r="T116" s="118"/>
      <c r="U116" s="118"/>
      <c r="V116" s="118"/>
      <c r="W116" s="118"/>
      <c r="X116" s="118"/>
      <c r="Y116" s="118"/>
    </row>
    <row r="117" spans="1:25" s="119" customFormat="1" ht="17.25" customHeight="1">
      <c r="A117" s="854"/>
      <c r="B117" s="841" t="s">
        <v>246</v>
      </c>
      <c r="C117" s="842"/>
      <c r="D117" s="842"/>
      <c r="E117" s="842"/>
      <c r="F117" s="842"/>
      <c r="G117" s="842"/>
      <c r="H117" s="843"/>
      <c r="I117" s="280">
        <f>SUM(I115:I116)</f>
        <v>0</v>
      </c>
      <c r="J117" s="118"/>
      <c r="K117" s="118"/>
      <c r="L117" s="118"/>
      <c r="M117" s="118"/>
      <c r="N117" s="118"/>
      <c r="O117" s="118"/>
      <c r="P117" s="118"/>
      <c r="Q117" s="118"/>
      <c r="R117" s="118"/>
      <c r="S117" s="118"/>
      <c r="T117" s="118"/>
      <c r="U117" s="118"/>
      <c r="V117" s="118"/>
      <c r="W117" s="118"/>
      <c r="X117" s="118"/>
      <c r="Y117" s="118"/>
    </row>
    <row r="118" spans="1:25" s="119" customFormat="1" ht="16.5" customHeight="1">
      <c r="A118" s="854"/>
      <c r="B118" s="844" t="s">
        <v>258</v>
      </c>
      <c r="C118" s="845"/>
      <c r="D118" s="845"/>
      <c r="E118" s="845"/>
      <c r="F118" s="845"/>
      <c r="G118" s="845"/>
      <c r="H118" s="845"/>
      <c r="I118" s="846"/>
      <c r="J118" s="118"/>
      <c r="K118" s="118"/>
      <c r="L118" s="118"/>
      <c r="M118" s="118"/>
      <c r="N118" s="118"/>
      <c r="O118" s="118"/>
      <c r="P118" s="118"/>
      <c r="Q118" s="118"/>
      <c r="R118" s="118"/>
      <c r="S118" s="118"/>
      <c r="T118" s="118"/>
      <c r="U118" s="118"/>
      <c r="V118" s="118"/>
      <c r="W118" s="118"/>
      <c r="X118" s="118"/>
      <c r="Y118" s="118"/>
    </row>
    <row r="119" spans="1:25" s="119" customFormat="1" ht="16.5" customHeight="1">
      <c r="A119" s="854"/>
      <c r="B119" s="273"/>
      <c r="C119" s="273"/>
      <c r="D119" s="273"/>
      <c r="E119" s="274"/>
      <c r="F119" s="274">
        <f>C119*E119</f>
        <v>0</v>
      </c>
      <c r="G119" s="274"/>
      <c r="H119" s="274"/>
      <c r="I119" s="274"/>
      <c r="J119" s="118"/>
      <c r="K119" s="118"/>
      <c r="L119" s="118"/>
      <c r="M119" s="118"/>
      <c r="N119" s="118"/>
      <c r="O119" s="118"/>
      <c r="P119" s="118"/>
      <c r="Q119" s="118"/>
      <c r="R119" s="118"/>
      <c r="S119" s="118"/>
      <c r="T119" s="118"/>
      <c r="U119" s="118"/>
      <c r="V119" s="118"/>
      <c r="W119" s="118"/>
      <c r="X119" s="118"/>
      <c r="Y119" s="118"/>
    </row>
    <row r="120" spans="1:9" s="117" customFormat="1" ht="17.25" customHeight="1">
      <c r="A120" s="854"/>
      <c r="B120" s="276"/>
      <c r="C120" s="276"/>
      <c r="D120" s="276"/>
      <c r="E120" s="276"/>
      <c r="F120" s="274">
        <f>C120*E120</f>
        <v>0</v>
      </c>
      <c r="G120" s="276"/>
      <c r="H120" s="276"/>
      <c r="I120" s="274"/>
    </row>
    <row r="121" spans="1:25" s="119" customFormat="1" ht="17.25" customHeight="1">
      <c r="A121" s="854"/>
      <c r="B121" s="841" t="s">
        <v>247</v>
      </c>
      <c r="C121" s="842"/>
      <c r="D121" s="842"/>
      <c r="E121" s="842"/>
      <c r="F121" s="842"/>
      <c r="G121" s="842"/>
      <c r="H121" s="843"/>
      <c r="I121" s="280">
        <f>SUM(I119:I120)</f>
        <v>0</v>
      </c>
      <c r="J121" s="118"/>
      <c r="K121" s="118"/>
      <c r="L121" s="118"/>
      <c r="M121" s="118"/>
      <c r="N121" s="118"/>
      <c r="O121" s="118"/>
      <c r="P121" s="118"/>
      <c r="Q121" s="118"/>
      <c r="R121" s="118"/>
      <c r="S121" s="118"/>
      <c r="T121" s="118"/>
      <c r="U121" s="118"/>
      <c r="V121" s="118"/>
      <c r="W121" s="118"/>
      <c r="X121" s="118"/>
      <c r="Y121" s="118"/>
    </row>
    <row r="122" spans="1:25" s="119" customFormat="1" ht="17.25" customHeight="1">
      <c r="A122" s="854"/>
      <c r="B122" s="850" t="s">
        <v>623</v>
      </c>
      <c r="C122" s="851"/>
      <c r="D122" s="851"/>
      <c r="E122" s="851"/>
      <c r="F122" s="851"/>
      <c r="G122" s="851"/>
      <c r="H122" s="852"/>
      <c r="I122" s="281">
        <f>I90+I94+I113+I117+I121</f>
        <v>0</v>
      </c>
      <c r="J122" s="118"/>
      <c r="K122" s="118"/>
      <c r="L122" s="118"/>
      <c r="M122" s="118"/>
      <c r="N122" s="118"/>
      <c r="O122" s="118"/>
      <c r="P122" s="118"/>
      <c r="Q122" s="118"/>
      <c r="R122" s="118"/>
      <c r="S122" s="118"/>
      <c r="T122" s="118"/>
      <c r="U122" s="118"/>
      <c r="V122" s="118"/>
      <c r="W122" s="118"/>
      <c r="X122" s="118"/>
      <c r="Y122" s="118"/>
    </row>
    <row r="123" spans="1:25" s="119" customFormat="1" ht="16.5" customHeight="1">
      <c r="A123" s="854"/>
      <c r="B123" s="844" t="s">
        <v>254</v>
      </c>
      <c r="C123" s="845"/>
      <c r="D123" s="845"/>
      <c r="E123" s="845"/>
      <c r="F123" s="845"/>
      <c r="G123" s="845"/>
      <c r="H123" s="845"/>
      <c r="I123" s="846"/>
      <c r="J123" s="118"/>
      <c r="K123" s="118"/>
      <c r="L123" s="118"/>
      <c r="M123" s="118"/>
      <c r="N123" s="118"/>
      <c r="O123" s="118"/>
      <c r="P123" s="118"/>
      <c r="Q123" s="118"/>
      <c r="R123" s="118"/>
      <c r="S123" s="118"/>
      <c r="T123" s="118"/>
      <c r="U123" s="118"/>
      <c r="V123" s="118"/>
      <c r="W123" s="118"/>
      <c r="X123" s="118"/>
      <c r="Y123" s="118"/>
    </row>
    <row r="124" spans="1:25" s="119" customFormat="1" ht="17.25" customHeight="1">
      <c r="A124" s="854"/>
      <c r="B124" s="273"/>
      <c r="C124" s="273"/>
      <c r="D124" s="273"/>
      <c r="E124" s="274"/>
      <c r="F124" s="274">
        <f>C124*E124</f>
        <v>0</v>
      </c>
      <c r="G124" s="274"/>
      <c r="H124" s="274"/>
      <c r="I124" s="274"/>
      <c r="J124" s="118"/>
      <c r="K124" s="118"/>
      <c r="L124" s="118"/>
      <c r="M124" s="118"/>
      <c r="N124" s="118"/>
      <c r="O124" s="118"/>
      <c r="P124" s="118"/>
      <c r="Q124" s="118"/>
      <c r="R124" s="118"/>
      <c r="S124" s="118"/>
      <c r="T124" s="118"/>
      <c r="U124" s="118"/>
      <c r="V124" s="118"/>
      <c r="W124" s="118"/>
      <c r="X124" s="118"/>
      <c r="Y124" s="118"/>
    </row>
    <row r="125" spans="1:9" s="117" customFormat="1" ht="17.25" customHeight="1">
      <c r="A125" s="854"/>
      <c r="B125" s="273"/>
      <c r="C125" s="273"/>
      <c r="D125" s="273"/>
      <c r="E125" s="274"/>
      <c r="F125" s="274">
        <f>C125*E125</f>
        <v>0</v>
      </c>
      <c r="G125" s="274"/>
      <c r="H125" s="274"/>
      <c r="I125" s="274"/>
    </row>
    <row r="126" spans="1:25" s="119" customFormat="1" ht="17.25" customHeight="1">
      <c r="A126" s="854"/>
      <c r="B126" s="844" t="s">
        <v>334</v>
      </c>
      <c r="C126" s="845"/>
      <c r="D126" s="845"/>
      <c r="E126" s="845"/>
      <c r="F126" s="845"/>
      <c r="G126" s="845"/>
      <c r="H126" s="845"/>
      <c r="I126" s="280">
        <f>SUM(I124:I125)</f>
        <v>0</v>
      </c>
      <c r="J126" s="118"/>
      <c r="K126" s="118"/>
      <c r="L126" s="118"/>
      <c r="M126" s="118"/>
      <c r="N126" s="118"/>
      <c r="O126" s="118"/>
      <c r="P126" s="118"/>
      <c r="Q126" s="118"/>
      <c r="R126" s="118"/>
      <c r="S126" s="118"/>
      <c r="T126" s="118"/>
      <c r="U126" s="118"/>
      <c r="V126" s="118"/>
      <c r="W126" s="118"/>
      <c r="X126" s="118"/>
      <c r="Y126" s="118"/>
    </row>
    <row r="127" spans="1:25" s="119" customFormat="1" ht="16.5" customHeight="1">
      <c r="A127" s="854"/>
      <c r="B127" s="844" t="s">
        <v>398</v>
      </c>
      <c r="C127" s="845"/>
      <c r="D127" s="845"/>
      <c r="E127" s="845"/>
      <c r="F127" s="845"/>
      <c r="G127" s="845"/>
      <c r="H127" s="845"/>
      <c r="I127" s="846"/>
      <c r="J127" s="118"/>
      <c r="K127" s="118"/>
      <c r="L127" s="118"/>
      <c r="M127" s="118"/>
      <c r="N127" s="118"/>
      <c r="O127" s="118"/>
      <c r="P127" s="118"/>
      <c r="Q127" s="118"/>
      <c r="R127" s="118"/>
      <c r="S127" s="118"/>
      <c r="T127" s="118"/>
      <c r="U127" s="118"/>
      <c r="V127" s="118"/>
      <c r="W127" s="118"/>
      <c r="X127" s="118"/>
      <c r="Y127" s="118"/>
    </row>
    <row r="128" spans="1:25" s="119" customFormat="1" ht="12.75">
      <c r="A128" s="854"/>
      <c r="B128" s="273"/>
      <c r="C128" s="273"/>
      <c r="D128" s="273"/>
      <c r="E128" s="274"/>
      <c r="F128" s="274">
        <f>C128*E128</f>
        <v>0</v>
      </c>
      <c r="G128" s="274"/>
      <c r="H128" s="274"/>
      <c r="I128" s="274"/>
      <c r="J128" s="118"/>
      <c r="K128" s="118"/>
      <c r="L128" s="118"/>
      <c r="M128" s="118"/>
      <c r="N128" s="118"/>
      <c r="O128" s="118"/>
      <c r="P128" s="118"/>
      <c r="Q128" s="118"/>
      <c r="R128" s="118"/>
      <c r="S128" s="118"/>
      <c r="T128" s="118"/>
      <c r="U128" s="118"/>
      <c r="V128" s="118"/>
      <c r="W128" s="118"/>
      <c r="X128" s="118"/>
      <c r="Y128" s="118"/>
    </row>
    <row r="129" spans="1:9" s="117" customFormat="1" ht="17.25" customHeight="1">
      <c r="A129" s="854"/>
      <c r="B129" s="273"/>
      <c r="C129" s="273"/>
      <c r="D129" s="273"/>
      <c r="E129" s="274"/>
      <c r="F129" s="274">
        <f>C129*E129</f>
        <v>0</v>
      </c>
      <c r="G129" s="274"/>
      <c r="H129" s="274"/>
      <c r="I129" s="274"/>
    </row>
    <row r="130" spans="1:25" s="119" customFormat="1" ht="30.75" customHeight="1">
      <c r="A130" s="854"/>
      <c r="B130" s="841" t="s">
        <v>404</v>
      </c>
      <c r="C130" s="842"/>
      <c r="D130" s="842"/>
      <c r="E130" s="842"/>
      <c r="F130" s="842"/>
      <c r="G130" s="842"/>
      <c r="H130" s="843"/>
      <c r="I130" s="280">
        <f>SUM(I128:I129)</f>
        <v>0</v>
      </c>
      <c r="J130" s="118"/>
      <c r="K130" s="118"/>
      <c r="L130" s="118"/>
      <c r="M130" s="118"/>
      <c r="N130" s="118"/>
      <c r="O130" s="118"/>
      <c r="P130" s="118"/>
      <c r="Q130" s="118"/>
      <c r="R130" s="118"/>
      <c r="S130" s="118"/>
      <c r="T130" s="118"/>
      <c r="U130" s="118"/>
      <c r="V130" s="118"/>
      <c r="W130" s="118"/>
      <c r="X130" s="118"/>
      <c r="Y130" s="118"/>
    </row>
    <row r="131" spans="1:25" s="119" customFormat="1" ht="17.25" customHeight="1">
      <c r="A131" s="854"/>
      <c r="B131" s="844" t="s">
        <v>259</v>
      </c>
      <c r="C131" s="845"/>
      <c r="D131" s="845"/>
      <c r="E131" s="845"/>
      <c r="F131" s="845"/>
      <c r="G131" s="845"/>
      <c r="H131" s="845"/>
      <c r="I131" s="846"/>
      <c r="J131" s="118"/>
      <c r="K131" s="118"/>
      <c r="L131" s="118"/>
      <c r="M131" s="118"/>
      <c r="N131" s="118"/>
      <c r="O131" s="118"/>
      <c r="P131" s="118"/>
      <c r="Q131" s="118"/>
      <c r="R131" s="118"/>
      <c r="S131" s="118"/>
      <c r="T131" s="118"/>
      <c r="U131" s="118"/>
      <c r="V131" s="118"/>
      <c r="W131" s="118"/>
      <c r="X131" s="118"/>
      <c r="Y131" s="118"/>
    </row>
    <row r="132" spans="1:9" s="117" customFormat="1" ht="17.25" customHeight="1">
      <c r="A132" s="854"/>
      <c r="B132" s="844" t="s">
        <v>256</v>
      </c>
      <c r="C132" s="845"/>
      <c r="D132" s="845"/>
      <c r="E132" s="845"/>
      <c r="F132" s="845"/>
      <c r="G132" s="845"/>
      <c r="H132" s="845"/>
      <c r="I132" s="846"/>
    </row>
    <row r="133" spans="1:25" s="119" customFormat="1" ht="17.25" customHeight="1">
      <c r="A133" s="854"/>
      <c r="B133" s="844" t="s">
        <v>399</v>
      </c>
      <c r="C133" s="845"/>
      <c r="D133" s="845"/>
      <c r="E133" s="845"/>
      <c r="F133" s="845"/>
      <c r="G133" s="845"/>
      <c r="H133" s="845"/>
      <c r="I133" s="846"/>
      <c r="J133" s="118"/>
      <c r="K133" s="118"/>
      <c r="L133" s="118"/>
      <c r="M133" s="118"/>
      <c r="N133" s="118"/>
      <c r="O133" s="118"/>
      <c r="P133" s="118"/>
      <c r="Q133" s="118"/>
      <c r="R133" s="118"/>
      <c r="S133" s="118"/>
      <c r="T133" s="118"/>
      <c r="U133" s="118"/>
      <c r="V133" s="118"/>
      <c r="W133" s="118"/>
      <c r="X133" s="118"/>
      <c r="Y133" s="118"/>
    </row>
    <row r="134" spans="1:25" s="119" customFormat="1" ht="17.25" customHeight="1">
      <c r="A134" s="854"/>
      <c r="B134" s="273"/>
      <c r="C134" s="273"/>
      <c r="D134" s="273"/>
      <c r="E134" s="274"/>
      <c r="F134" s="274">
        <f>C134*E134</f>
        <v>0</v>
      </c>
      <c r="G134" s="274"/>
      <c r="H134" s="274"/>
      <c r="I134" s="274"/>
      <c r="J134" s="118"/>
      <c r="K134" s="118"/>
      <c r="L134" s="118"/>
      <c r="M134" s="118"/>
      <c r="N134" s="118"/>
      <c r="O134" s="118"/>
      <c r="P134" s="118"/>
      <c r="Q134" s="118"/>
      <c r="R134" s="118"/>
      <c r="S134" s="118"/>
      <c r="T134" s="118"/>
      <c r="U134" s="118"/>
      <c r="V134" s="118"/>
      <c r="W134" s="118"/>
      <c r="X134" s="118"/>
      <c r="Y134" s="118"/>
    </row>
    <row r="135" spans="1:25" s="119" customFormat="1" ht="17.25" customHeight="1">
      <c r="A135" s="854"/>
      <c r="B135" s="276"/>
      <c r="C135" s="276"/>
      <c r="D135" s="276"/>
      <c r="E135" s="276"/>
      <c r="F135" s="274">
        <f>C135*E135</f>
        <v>0</v>
      </c>
      <c r="G135" s="276"/>
      <c r="H135" s="276"/>
      <c r="I135" s="274"/>
      <c r="J135" s="118"/>
      <c r="K135" s="118"/>
      <c r="L135" s="118"/>
      <c r="M135" s="118"/>
      <c r="N135" s="118"/>
      <c r="O135" s="118"/>
      <c r="P135" s="118"/>
      <c r="Q135" s="118"/>
      <c r="R135" s="118"/>
      <c r="S135" s="118"/>
      <c r="T135" s="118"/>
      <c r="U135" s="118"/>
      <c r="V135" s="118"/>
      <c r="W135" s="118"/>
      <c r="X135" s="118"/>
      <c r="Y135" s="118"/>
    </row>
    <row r="136" spans="1:9" s="117" customFormat="1" ht="17.25" customHeight="1">
      <c r="A136" s="854"/>
      <c r="B136" s="841" t="s">
        <v>248</v>
      </c>
      <c r="C136" s="842"/>
      <c r="D136" s="842"/>
      <c r="E136" s="842"/>
      <c r="F136" s="842"/>
      <c r="G136" s="842"/>
      <c r="H136" s="843"/>
      <c r="I136" s="280">
        <f>SUM(I134:I135)</f>
        <v>0</v>
      </c>
    </row>
    <row r="137" spans="1:25" s="119" customFormat="1" ht="17.25" customHeight="1">
      <c r="A137" s="854"/>
      <c r="B137" s="844" t="s">
        <v>400</v>
      </c>
      <c r="C137" s="845"/>
      <c r="D137" s="845"/>
      <c r="E137" s="845"/>
      <c r="F137" s="845"/>
      <c r="G137" s="845"/>
      <c r="H137" s="845"/>
      <c r="I137" s="846"/>
      <c r="J137" s="118"/>
      <c r="K137" s="118"/>
      <c r="L137" s="118"/>
      <c r="M137" s="118"/>
      <c r="N137" s="118"/>
      <c r="O137" s="118"/>
      <c r="P137" s="118"/>
      <c r="Q137" s="118"/>
      <c r="R137" s="118"/>
      <c r="S137" s="118"/>
      <c r="T137" s="118"/>
      <c r="U137" s="118"/>
      <c r="V137" s="118"/>
      <c r="W137" s="118"/>
      <c r="X137" s="118"/>
      <c r="Y137" s="118"/>
    </row>
    <row r="138" spans="1:25" s="119" customFormat="1" ht="17.25" customHeight="1">
      <c r="A138" s="854"/>
      <c r="B138" s="273"/>
      <c r="C138" s="273"/>
      <c r="D138" s="273"/>
      <c r="E138" s="274"/>
      <c r="F138" s="274">
        <f>C138*E138</f>
        <v>0</v>
      </c>
      <c r="G138" s="274"/>
      <c r="H138" s="274"/>
      <c r="I138" s="274"/>
      <c r="J138" s="118"/>
      <c r="K138" s="118"/>
      <c r="L138" s="118"/>
      <c r="M138" s="118"/>
      <c r="N138" s="118"/>
      <c r="O138" s="118"/>
      <c r="P138" s="118"/>
      <c r="Q138" s="118"/>
      <c r="R138" s="118"/>
      <c r="S138" s="118"/>
      <c r="T138" s="118"/>
      <c r="U138" s="118"/>
      <c r="V138" s="118"/>
      <c r="W138" s="118"/>
      <c r="X138" s="118"/>
      <c r="Y138" s="118"/>
    </row>
    <row r="139" spans="1:9" s="117" customFormat="1" ht="17.25" customHeight="1">
      <c r="A139" s="854"/>
      <c r="B139" s="276"/>
      <c r="C139" s="276"/>
      <c r="D139" s="276"/>
      <c r="E139" s="276"/>
      <c r="F139" s="274">
        <f>C139*E139</f>
        <v>0</v>
      </c>
      <c r="G139" s="276"/>
      <c r="H139" s="276"/>
      <c r="I139" s="274"/>
    </row>
    <row r="140" spans="1:25" s="119" customFormat="1" ht="17.25" customHeight="1">
      <c r="A140" s="854"/>
      <c r="B140" s="841" t="s">
        <v>249</v>
      </c>
      <c r="C140" s="842"/>
      <c r="D140" s="842"/>
      <c r="E140" s="842"/>
      <c r="F140" s="842"/>
      <c r="G140" s="842"/>
      <c r="H140" s="843"/>
      <c r="I140" s="280">
        <f>SUM(I138:I139)</f>
        <v>0</v>
      </c>
      <c r="J140" s="118"/>
      <c r="K140" s="118"/>
      <c r="L140" s="118"/>
      <c r="M140" s="118"/>
      <c r="N140" s="118"/>
      <c r="O140" s="118"/>
      <c r="P140" s="118"/>
      <c r="Q140" s="118"/>
      <c r="R140" s="118"/>
      <c r="S140" s="118"/>
      <c r="T140" s="118"/>
      <c r="U140" s="118"/>
      <c r="V140" s="118"/>
      <c r="W140" s="118"/>
      <c r="X140" s="118"/>
      <c r="Y140" s="118"/>
    </row>
    <row r="141" spans="1:25" s="119" customFormat="1" ht="16.5" customHeight="1">
      <c r="A141" s="854"/>
      <c r="B141" s="844" t="s">
        <v>401</v>
      </c>
      <c r="C141" s="845"/>
      <c r="D141" s="845"/>
      <c r="E141" s="845"/>
      <c r="F141" s="845"/>
      <c r="G141" s="845"/>
      <c r="H141" s="845"/>
      <c r="I141" s="846"/>
      <c r="J141" s="118"/>
      <c r="K141" s="118"/>
      <c r="L141" s="118"/>
      <c r="M141" s="118"/>
      <c r="N141" s="118"/>
      <c r="O141" s="118"/>
      <c r="P141" s="118"/>
      <c r="Q141" s="118"/>
      <c r="R141" s="118"/>
      <c r="S141" s="118"/>
      <c r="T141" s="118"/>
      <c r="U141" s="118"/>
      <c r="V141" s="118"/>
      <c r="W141" s="118"/>
      <c r="X141" s="118"/>
      <c r="Y141" s="118"/>
    </row>
    <row r="142" spans="1:25" s="119" customFormat="1" ht="17.25" customHeight="1">
      <c r="A142" s="854"/>
      <c r="B142" s="273"/>
      <c r="C142" s="273"/>
      <c r="D142" s="273"/>
      <c r="E142" s="274"/>
      <c r="F142" s="274">
        <f>C142*E142</f>
        <v>0</v>
      </c>
      <c r="G142" s="274"/>
      <c r="H142" s="274"/>
      <c r="I142" s="274"/>
      <c r="J142" s="118"/>
      <c r="K142" s="118"/>
      <c r="L142" s="118"/>
      <c r="M142" s="118"/>
      <c r="N142" s="118"/>
      <c r="O142" s="118"/>
      <c r="P142" s="118"/>
      <c r="Q142" s="118"/>
      <c r="R142" s="118"/>
      <c r="S142" s="118"/>
      <c r="T142" s="118"/>
      <c r="U142" s="118"/>
      <c r="V142" s="118"/>
      <c r="W142" s="118"/>
      <c r="X142" s="118"/>
      <c r="Y142" s="118"/>
    </row>
    <row r="143" spans="1:9" s="117" customFormat="1" ht="17.25" customHeight="1">
      <c r="A143" s="854"/>
      <c r="B143" s="273"/>
      <c r="C143" s="273"/>
      <c r="D143" s="273"/>
      <c r="E143" s="274"/>
      <c r="F143" s="274">
        <f>C143*E143</f>
        <v>0</v>
      </c>
      <c r="G143" s="274"/>
      <c r="H143" s="274"/>
      <c r="I143" s="274"/>
    </row>
    <row r="144" spans="1:25" s="119" customFormat="1" ht="17.25" customHeight="1">
      <c r="A144" s="854"/>
      <c r="B144" s="841" t="s">
        <v>250</v>
      </c>
      <c r="C144" s="842"/>
      <c r="D144" s="842"/>
      <c r="E144" s="842"/>
      <c r="F144" s="842"/>
      <c r="G144" s="842"/>
      <c r="H144" s="843"/>
      <c r="I144" s="280">
        <f>SUM(I142:I143)</f>
        <v>0</v>
      </c>
      <c r="J144" s="118"/>
      <c r="K144" s="118"/>
      <c r="L144" s="118"/>
      <c r="M144" s="118"/>
      <c r="N144" s="118"/>
      <c r="O144" s="118"/>
      <c r="P144" s="118"/>
      <c r="Q144" s="118"/>
      <c r="R144" s="118"/>
      <c r="S144" s="118"/>
      <c r="T144" s="118"/>
      <c r="U144" s="118"/>
      <c r="V144" s="118"/>
      <c r="W144" s="118"/>
      <c r="X144" s="118"/>
      <c r="Y144" s="118"/>
    </row>
    <row r="145" spans="1:25" s="119" customFormat="1" ht="17.25" customHeight="1">
      <c r="A145" s="854"/>
      <c r="B145" s="844" t="s">
        <v>402</v>
      </c>
      <c r="C145" s="845"/>
      <c r="D145" s="845"/>
      <c r="E145" s="845"/>
      <c r="F145" s="845"/>
      <c r="G145" s="845"/>
      <c r="H145" s="845"/>
      <c r="I145" s="846"/>
      <c r="J145" s="118"/>
      <c r="K145" s="118"/>
      <c r="L145" s="118"/>
      <c r="M145" s="118"/>
      <c r="N145" s="118"/>
      <c r="O145" s="118"/>
      <c r="P145" s="118"/>
      <c r="Q145" s="118"/>
      <c r="R145" s="118"/>
      <c r="S145" s="118"/>
      <c r="T145" s="118"/>
      <c r="U145" s="118"/>
      <c r="V145" s="118"/>
      <c r="W145" s="118"/>
      <c r="X145" s="118"/>
      <c r="Y145" s="118"/>
    </row>
    <row r="146" spans="1:9" s="117" customFormat="1" ht="17.25" customHeight="1">
      <c r="A146" s="854"/>
      <c r="B146" s="273"/>
      <c r="C146" s="273"/>
      <c r="D146" s="273"/>
      <c r="E146" s="274"/>
      <c r="F146" s="274">
        <f>C146*E146</f>
        <v>0</v>
      </c>
      <c r="G146" s="274"/>
      <c r="H146" s="274"/>
      <c r="I146" s="274"/>
    </row>
    <row r="147" spans="1:25" s="119" customFormat="1" ht="16.5" customHeight="1">
      <c r="A147" s="854"/>
      <c r="B147" s="273"/>
      <c r="C147" s="273"/>
      <c r="D147" s="273"/>
      <c r="E147" s="274"/>
      <c r="F147" s="274">
        <f>C147*E147</f>
        <v>0</v>
      </c>
      <c r="G147" s="274"/>
      <c r="H147" s="274"/>
      <c r="I147" s="274"/>
      <c r="J147" s="118"/>
      <c r="K147" s="118"/>
      <c r="L147" s="118"/>
      <c r="M147" s="118"/>
      <c r="N147" s="118"/>
      <c r="O147" s="118"/>
      <c r="P147" s="118"/>
      <c r="Q147" s="118"/>
      <c r="R147" s="118"/>
      <c r="S147" s="118"/>
      <c r="T147" s="118"/>
      <c r="U147" s="118"/>
      <c r="V147" s="118"/>
      <c r="W147" s="118"/>
      <c r="X147" s="118"/>
      <c r="Y147" s="118"/>
    </row>
    <row r="148" spans="1:25" s="119" customFormat="1" ht="17.25" customHeight="1">
      <c r="A148" s="854"/>
      <c r="B148" s="841" t="s">
        <v>251</v>
      </c>
      <c r="C148" s="842"/>
      <c r="D148" s="842"/>
      <c r="E148" s="842"/>
      <c r="F148" s="842"/>
      <c r="G148" s="842"/>
      <c r="H148" s="843"/>
      <c r="I148" s="280">
        <f>SUM(I146:I147)</f>
        <v>0</v>
      </c>
      <c r="J148" s="118"/>
      <c r="K148" s="118"/>
      <c r="L148" s="118"/>
      <c r="M148" s="118"/>
      <c r="N148" s="118"/>
      <c r="O148" s="118"/>
      <c r="P148" s="118"/>
      <c r="Q148" s="118"/>
      <c r="R148" s="118"/>
      <c r="S148" s="118"/>
      <c r="T148" s="118"/>
      <c r="U148" s="118"/>
      <c r="V148" s="118"/>
      <c r="W148" s="118"/>
      <c r="X148" s="118"/>
      <c r="Y148" s="118"/>
    </row>
    <row r="149" spans="1:25" s="119" customFormat="1" ht="17.25" customHeight="1">
      <c r="A149" s="854"/>
      <c r="B149" s="844" t="s">
        <v>346</v>
      </c>
      <c r="C149" s="845"/>
      <c r="D149" s="845"/>
      <c r="E149" s="845"/>
      <c r="F149" s="845"/>
      <c r="G149" s="845"/>
      <c r="H149" s="845"/>
      <c r="I149" s="280">
        <f>I136+I140+I144+I148</f>
        <v>0</v>
      </c>
      <c r="J149" s="118"/>
      <c r="K149" s="118"/>
      <c r="L149" s="118"/>
      <c r="M149" s="118"/>
      <c r="N149" s="118"/>
      <c r="O149" s="118"/>
      <c r="P149" s="118"/>
      <c r="Q149" s="118"/>
      <c r="R149" s="118"/>
      <c r="S149" s="118"/>
      <c r="T149" s="118"/>
      <c r="U149" s="118"/>
      <c r="V149" s="118"/>
      <c r="W149" s="118"/>
      <c r="X149" s="118"/>
      <c r="Y149" s="118"/>
    </row>
    <row r="150" spans="1:9" s="117" customFormat="1" ht="17.25" customHeight="1">
      <c r="A150" s="854"/>
      <c r="B150" s="844" t="s">
        <v>257</v>
      </c>
      <c r="C150" s="845"/>
      <c r="D150" s="845"/>
      <c r="E150" s="845"/>
      <c r="F150" s="845"/>
      <c r="G150" s="845"/>
      <c r="H150" s="845"/>
      <c r="I150" s="846"/>
    </row>
    <row r="151" spans="1:25" s="119" customFormat="1" ht="16.5" customHeight="1">
      <c r="A151" s="854"/>
      <c r="B151" s="273"/>
      <c r="C151" s="273"/>
      <c r="D151" s="273"/>
      <c r="E151" s="274"/>
      <c r="F151" s="274">
        <f>C151*E151</f>
        <v>0</v>
      </c>
      <c r="G151" s="274"/>
      <c r="H151" s="274"/>
      <c r="I151" s="274"/>
      <c r="J151" s="118"/>
      <c r="K151" s="118"/>
      <c r="L151" s="118"/>
      <c r="M151" s="118"/>
      <c r="N151" s="118"/>
      <c r="O151" s="118"/>
      <c r="P151" s="118"/>
      <c r="Q151" s="118"/>
      <c r="R151" s="118"/>
      <c r="S151" s="118"/>
      <c r="T151" s="118"/>
      <c r="U151" s="118"/>
      <c r="V151" s="118"/>
      <c r="W151" s="118"/>
      <c r="X151" s="118"/>
      <c r="Y151" s="118"/>
    </row>
    <row r="152" spans="1:25" s="119" customFormat="1" ht="17.25" customHeight="1">
      <c r="A152" s="854"/>
      <c r="B152" s="273"/>
      <c r="C152" s="273"/>
      <c r="D152" s="273"/>
      <c r="E152" s="274"/>
      <c r="F152" s="274">
        <f>C152*E152</f>
        <v>0</v>
      </c>
      <c r="G152" s="274"/>
      <c r="H152" s="274"/>
      <c r="I152" s="274"/>
      <c r="J152" s="118"/>
      <c r="K152" s="118"/>
      <c r="L152" s="118"/>
      <c r="M152" s="118"/>
      <c r="N152" s="118"/>
      <c r="O152" s="118"/>
      <c r="P152" s="118"/>
      <c r="Q152" s="118"/>
      <c r="R152" s="118"/>
      <c r="S152" s="118"/>
      <c r="T152" s="118"/>
      <c r="U152" s="118"/>
      <c r="V152" s="118"/>
      <c r="W152" s="118"/>
      <c r="X152" s="118"/>
      <c r="Y152" s="118"/>
    </row>
    <row r="153" spans="1:25" s="119" customFormat="1" ht="17.25" customHeight="1">
      <c r="A153" s="854"/>
      <c r="B153" s="841" t="s">
        <v>246</v>
      </c>
      <c r="C153" s="842"/>
      <c r="D153" s="842"/>
      <c r="E153" s="842"/>
      <c r="F153" s="842"/>
      <c r="G153" s="842"/>
      <c r="H153" s="843"/>
      <c r="I153" s="280">
        <f>SUM(I151:I152)</f>
        <v>0</v>
      </c>
      <c r="J153" s="118"/>
      <c r="K153" s="118"/>
      <c r="L153" s="118"/>
      <c r="M153" s="118"/>
      <c r="N153" s="118"/>
      <c r="O153" s="118"/>
      <c r="P153" s="118"/>
      <c r="Q153" s="118"/>
      <c r="R153" s="118"/>
      <c r="S153" s="118"/>
      <c r="T153" s="118"/>
      <c r="U153" s="118"/>
      <c r="V153" s="118"/>
      <c r="W153" s="118"/>
      <c r="X153" s="118"/>
      <c r="Y153" s="118"/>
    </row>
    <row r="154" spans="1:9" s="117" customFormat="1" ht="17.25" customHeight="1">
      <c r="A154" s="854"/>
      <c r="B154" s="844" t="s">
        <v>258</v>
      </c>
      <c r="C154" s="845"/>
      <c r="D154" s="845"/>
      <c r="E154" s="845"/>
      <c r="F154" s="845"/>
      <c r="G154" s="845"/>
      <c r="H154" s="845"/>
      <c r="I154" s="846"/>
    </row>
    <row r="155" spans="1:25" s="119" customFormat="1" ht="16.5" customHeight="1">
      <c r="A155" s="854"/>
      <c r="B155" s="273"/>
      <c r="C155" s="273"/>
      <c r="D155" s="273"/>
      <c r="E155" s="274"/>
      <c r="F155" s="274">
        <f>C155*E155</f>
        <v>0</v>
      </c>
      <c r="G155" s="274"/>
      <c r="H155" s="274"/>
      <c r="I155" s="274"/>
      <c r="J155" s="118"/>
      <c r="K155" s="118"/>
      <c r="L155" s="118"/>
      <c r="M155" s="118"/>
      <c r="N155" s="118"/>
      <c r="O155" s="118"/>
      <c r="P155" s="118"/>
      <c r="Q155" s="118"/>
      <c r="R155" s="118"/>
      <c r="S155" s="118"/>
      <c r="T155" s="118"/>
      <c r="U155" s="118"/>
      <c r="V155" s="118"/>
      <c r="W155" s="118"/>
      <c r="X155" s="118"/>
      <c r="Y155" s="118"/>
    </row>
    <row r="156" spans="1:25" s="119" customFormat="1" ht="17.25" customHeight="1">
      <c r="A156" s="854"/>
      <c r="B156" s="276"/>
      <c r="C156" s="276"/>
      <c r="D156" s="276"/>
      <c r="E156" s="276"/>
      <c r="F156" s="274">
        <f>C156*E156</f>
        <v>0</v>
      </c>
      <c r="G156" s="276"/>
      <c r="H156" s="276"/>
      <c r="I156" s="274"/>
      <c r="J156" s="118"/>
      <c r="K156" s="118"/>
      <c r="L156" s="118"/>
      <c r="M156" s="118"/>
      <c r="N156" s="118"/>
      <c r="O156" s="118"/>
      <c r="P156" s="118"/>
      <c r="Q156" s="118"/>
      <c r="R156" s="118"/>
      <c r="S156" s="118"/>
      <c r="T156" s="118"/>
      <c r="U156" s="118"/>
      <c r="V156" s="118"/>
      <c r="W156" s="118"/>
      <c r="X156" s="118"/>
      <c r="Y156" s="118"/>
    </row>
    <row r="157" spans="1:25" s="119" customFormat="1" ht="17.25" customHeight="1">
      <c r="A157" s="854"/>
      <c r="B157" s="841" t="s">
        <v>247</v>
      </c>
      <c r="C157" s="842"/>
      <c r="D157" s="842"/>
      <c r="E157" s="842"/>
      <c r="F157" s="842"/>
      <c r="G157" s="842"/>
      <c r="H157" s="843"/>
      <c r="I157" s="280">
        <f>SUM(I155:I156)</f>
        <v>0</v>
      </c>
      <c r="J157" s="118"/>
      <c r="K157" s="118"/>
      <c r="L157" s="118"/>
      <c r="M157" s="118"/>
      <c r="N157" s="118"/>
      <c r="O157" s="118"/>
      <c r="P157" s="118"/>
      <c r="Q157" s="118"/>
      <c r="R157" s="118"/>
      <c r="S157" s="118"/>
      <c r="T157" s="118"/>
      <c r="U157" s="118"/>
      <c r="V157" s="118"/>
      <c r="W157" s="118"/>
      <c r="X157" s="118"/>
      <c r="Y157" s="118"/>
    </row>
    <row r="158" spans="1:25" s="119" customFormat="1" ht="17.25" customHeight="1" thickBot="1">
      <c r="A158" s="855"/>
      <c r="B158" s="847" t="s">
        <v>98</v>
      </c>
      <c r="C158" s="848"/>
      <c r="D158" s="848"/>
      <c r="E158" s="848"/>
      <c r="F158" s="848"/>
      <c r="G158" s="848"/>
      <c r="H158" s="849"/>
      <c r="I158" s="282">
        <f>I126+I130+I149+I153+I157</f>
        <v>0</v>
      </c>
      <c r="J158" s="118"/>
      <c r="K158" s="118"/>
      <c r="L158" s="118"/>
      <c r="M158" s="118"/>
      <c r="N158" s="118"/>
      <c r="O158" s="118"/>
      <c r="P158" s="118"/>
      <c r="Q158" s="118"/>
      <c r="R158" s="118"/>
      <c r="S158" s="118"/>
      <c r="T158" s="118"/>
      <c r="U158" s="118"/>
      <c r="V158" s="118"/>
      <c r="W158" s="118"/>
      <c r="X158" s="118"/>
      <c r="Y158" s="118"/>
    </row>
    <row r="159" spans="1:25" s="119" customFormat="1" ht="16.5" customHeight="1" thickBot="1">
      <c r="A159" s="856" t="s">
        <v>407</v>
      </c>
      <c r="B159" s="857"/>
      <c r="C159" s="857"/>
      <c r="D159" s="857"/>
      <c r="E159" s="857"/>
      <c r="F159" s="857"/>
      <c r="G159" s="857"/>
      <c r="H159" s="858"/>
      <c r="I159" s="283">
        <f>+I158+I122</f>
        <v>0</v>
      </c>
      <c r="J159" s="118"/>
      <c r="K159" s="118"/>
      <c r="L159" s="118"/>
      <c r="M159" s="118"/>
      <c r="N159" s="118"/>
      <c r="O159" s="118"/>
      <c r="P159" s="118"/>
      <c r="Q159" s="118"/>
      <c r="R159" s="118"/>
      <c r="S159" s="118"/>
      <c r="T159" s="118"/>
      <c r="U159" s="118"/>
      <c r="V159" s="118"/>
      <c r="W159" s="118"/>
      <c r="X159" s="118"/>
      <c r="Y159" s="118"/>
    </row>
    <row r="160" spans="1:25" s="119" customFormat="1" ht="16.5" customHeight="1">
      <c r="A160" s="853">
        <v>3</v>
      </c>
      <c r="B160" s="859" t="s">
        <v>406</v>
      </c>
      <c r="C160" s="860"/>
      <c r="D160" s="860"/>
      <c r="E160" s="860"/>
      <c r="F160" s="860"/>
      <c r="G160" s="860"/>
      <c r="H160" s="860"/>
      <c r="I160" s="861"/>
      <c r="J160" s="118"/>
      <c r="K160" s="118"/>
      <c r="L160" s="118"/>
      <c r="M160" s="118"/>
      <c r="N160" s="118"/>
      <c r="O160" s="118"/>
      <c r="P160" s="118"/>
      <c r="Q160" s="118"/>
      <c r="R160" s="118"/>
      <c r="S160" s="118"/>
      <c r="T160" s="118"/>
      <c r="U160" s="118"/>
      <c r="V160" s="118"/>
      <c r="W160" s="118"/>
      <c r="X160" s="118"/>
      <c r="Y160" s="118"/>
    </row>
    <row r="161" spans="1:9" s="117" customFormat="1" ht="17.25" customHeight="1">
      <c r="A161" s="854"/>
      <c r="B161" s="844" t="s">
        <v>254</v>
      </c>
      <c r="C161" s="845"/>
      <c r="D161" s="845"/>
      <c r="E161" s="845"/>
      <c r="F161" s="845"/>
      <c r="G161" s="845"/>
      <c r="H161" s="845"/>
      <c r="I161" s="846"/>
    </row>
    <row r="162" spans="1:25" s="119" customFormat="1" ht="17.25" customHeight="1">
      <c r="A162" s="854"/>
      <c r="B162" s="273"/>
      <c r="C162" s="273"/>
      <c r="D162" s="273"/>
      <c r="E162" s="274"/>
      <c r="F162" s="274">
        <f>C162*E162</f>
        <v>0</v>
      </c>
      <c r="G162" s="274"/>
      <c r="H162" s="274"/>
      <c r="I162" s="274"/>
      <c r="J162" s="118"/>
      <c r="K162" s="118"/>
      <c r="L162" s="118"/>
      <c r="M162" s="118"/>
      <c r="N162" s="118"/>
      <c r="O162" s="118"/>
      <c r="P162" s="118"/>
      <c r="Q162" s="118"/>
      <c r="R162" s="118"/>
      <c r="S162" s="118"/>
      <c r="T162" s="118"/>
      <c r="U162" s="118"/>
      <c r="V162" s="118"/>
      <c r="W162" s="118"/>
      <c r="X162" s="118"/>
      <c r="Y162" s="118"/>
    </row>
    <row r="163" spans="1:25" s="119" customFormat="1" ht="17.25" customHeight="1">
      <c r="A163" s="854"/>
      <c r="B163" s="273"/>
      <c r="C163" s="273"/>
      <c r="D163" s="273"/>
      <c r="E163" s="274"/>
      <c r="F163" s="274">
        <f>C163*E163</f>
        <v>0</v>
      </c>
      <c r="G163" s="274"/>
      <c r="H163" s="274"/>
      <c r="I163" s="274"/>
      <c r="J163" s="118"/>
      <c r="K163" s="118"/>
      <c r="L163" s="118"/>
      <c r="M163" s="118"/>
      <c r="N163" s="118"/>
      <c r="O163" s="118"/>
      <c r="P163" s="118"/>
      <c r="Q163" s="118"/>
      <c r="R163" s="118"/>
      <c r="S163" s="118"/>
      <c r="T163" s="118"/>
      <c r="U163" s="118"/>
      <c r="V163" s="118"/>
      <c r="W163" s="118"/>
      <c r="X163" s="118"/>
      <c r="Y163" s="118"/>
    </row>
    <row r="164" spans="1:25" s="119" customFormat="1" ht="16.5" customHeight="1">
      <c r="A164" s="854"/>
      <c r="B164" s="841" t="s">
        <v>334</v>
      </c>
      <c r="C164" s="842"/>
      <c r="D164" s="842"/>
      <c r="E164" s="842"/>
      <c r="F164" s="842"/>
      <c r="G164" s="842"/>
      <c r="H164" s="843"/>
      <c r="I164" s="280">
        <f>SUM(I162:I163)</f>
        <v>0</v>
      </c>
      <c r="J164" s="118"/>
      <c r="K164" s="118"/>
      <c r="L164" s="118"/>
      <c r="M164" s="118"/>
      <c r="N164" s="118"/>
      <c r="O164" s="118"/>
      <c r="P164" s="118"/>
      <c r="Q164" s="118"/>
      <c r="R164" s="118"/>
      <c r="S164" s="118"/>
      <c r="T164" s="118"/>
      <c r="U164" s="118"/>
      <c r="V164" s="118"/>
      <c r="W164" s="118"/>
      <c r="X164" s="118"/>
      <c r="Y164" s="118"/>
    </row>
    <row r="165" spans="1:25" s="119" customFormat="1" ht="17.25" customHeight="1">
      <c r="A165" s="854"/>
      <c r="B165" s="844" t="s">
        <v>398</v>
      </c>
      <c r="C165" s="845"/>
      <c r="D165" s="845"/>
      <c r="E165" s="845"/>
      <c r="F165" s="845"/>
      <c r="G165" s="845"/>
      <c r="H165" s="845"/>
      <c r="I165" s="846"/>
      <c r="J165" s="118"/>
      <c r="K165" s="118"/>
      <c r="L165" s="118"/>
      <c r="M165" s="118"/>
      <c r="N165" s="118"/>
      <c r="O165" s="118"/>
      <c r="P165" s="118"/>
      <c r="Q165" s="118"/>
      <c r="R165" s="118"/>
      <c r="S165" s="118"/>
      <c r="T165" s="118"/>
      <c r="U165" s="118"/>
      <c r="V165" s="118"/>
      <c r="W165" s="118"/>
      <c r="X165" s="118"/>
      <c r="Y165" s="118"/>
    </row>
    <row r="166" spans="1:9" s="117" customFormat="1" ht="17.25" customHeight="1">
      <c r="A166" s="854"/>
      <c r="B166" s="273"/>
      <c r="C166" s="273"/>
      <c r="D166" s="273"/>
      <c r="E166" s="274"/>
      <c r="F166" s="274">
        <f>C166*E166</f>
        <v>0</v>
      </c>
      <c r="G166" s="274"/>
      <c r="H166" s="274"/>
      <c r="I166" s="274"/>
    </row>
    <row r="167" spans="1:25" s="119" customFormat="1" ht="17.25" customHeight="1">
      <c r="A167" s="854"/>
      <c r="B167" s="273"/>
      <c r="C167" s="273"/>
      <c r="D167" s="273"/>
      <c r="E167" s="274"/>
      <c r="F167" s="274">
        <f>C167*E167</f>
        <v>0</v>
      </c>
      <c r="G167" s="274"/>
      <c r="H167" s="274"/>
      <c r="I167" s="274"/>
      <c r="J167" s="118"/>
      <c r="K167" s="118"/>
      <c r="L167" s="118"/>
      <c r="M167" s="118"/>
      <c r="N167" s="118"/>
      <c r="O167" s="118"/>
      <c r="P167" s="118"/>
      <c r="Q167" s="118"/>
      <c r="R167" s="118"/>
      <c r="S167" s="118"/>
      <c r="T167" s="118"/>
      <c r="U167" s="118"/>
      <c r="V167" s="118"/>
      <c r="W167" s="118"/>
      <c r="X167" s="118"/>
      <c r="Y167" s="118"/>
    </row>
    <row r="168" spans="1:25" s="119" customFormat="1" ht="32.25" customHeight="1">
      <c r="A168" s="854"/>
      <c r="B168" s="841" t="s">
        <v>404</v>
      </c>
      <c r="C168" s="842"/>
      <c r="D168" s="842"/>
      <c r="E168" s="842"/>
      <c r="F168" s="842"/>
      <c r="G168" s="842"/>
      <c r="H168" s="843"/>
      <c r="I168" s="280">
        <f>SUM(I166:I167)</f>
        <v>0</v>
      </c>
      <c r="J168" s="118"/>
      <c r="K168" s="118"/>
      <c r="L168" s="118"/>
      <c r="M168" s="118"/>
      <c r="N168" s="118"/>
      <c r="O168" s="118"/>
      <c r="P168" s="118"/>
      <c r="Q168" s="118"/>
      <c r="R168" s="118"/>
      <c r="S168" s="118"/>
      <c r="T168" s="118"/>
      <c r="U168" s="118"/>
      <c r="V168" s="118"/>
      <c r="W168" s="118"/>
      <c r="X168" s="118"/>
      <c r="Y168" s="118"/>
    </row>
    <row r="169" spans="1:25" s="119" customFormat="1" ht="24" customHeight="1">
      <c r="A169" s="854"/>
      <c r="B169" s="844" t="s">
        <v>255</v>
      </c>
      <c r="C169" s="845"/>
      <c r="D169" s="845"/>
      <c r="E169" s="845"/>
      <c r="F169" s="845"/>
      <c r="G169" s="845"/>
      <c r="H169" s="845"/>
      <c r="I169" s="846"/>
      <c r="J169" s="118"/>
      <c r="K169" s="118"/>
      <c r="L169" s="118"/>
      <c r="M169" s="118"/>
      <c r="N169" s="118"/>
      <c r="O169" s="118"/>
      <c r="P169" s="118"/>
      <c r="Q169" s="118"/>
      <c r="R169" s="118"/>
      <c r="S169" s="118"/>
      <c r="T169" s="118"/>
      <c r="U169" s="118"/>
      <c r="V169" s="118"/>
      <c r="W169" s="118"/>
      <c r="X169" s="118"/>
      <c r="Y169" s="118"/>
    </row>
    <row r="170" spans="1:25" s="119" customFormat="1" ht="20.25" customHeight="1">
      <c r="A170" s="854"/>
      <c r="B170" s="844" t="s">
        <v>256</v>
      </c>
      <c r="C170" s="845"/>
      <c r="D170" s="845"/>
      <c r="E170" s="845"/>
      <c r="F170" s="845"/>
      <c r="G170" s="845"/>
      <c r="H170" s="845"/>
      <c r="I170" s="846"/>
      <c r="J170" s="118"/>
      <c r="K170" s="118"/>
      <c r="L170" s="118"/>
      <c r="M170" s="118"/>
      <c r="N170" s="118"/>
      <c r="O170" s="118"/>
      <c r="P170" s="118"/>
      <c r="Q170" s="118"/>
      <c r="R170" s="118"/>
      <c r="S170" s="118"/>
      <c r="T170" s="118"/>
      <c r="U170" s="118"/>
      <c r="V170" s="118"/>
      <c r="W170" s="118"/>
      <c r="X170" s="118"/>
      <c r="Y170" s="118"/>
    </row>
    <row r="171" spans="1:25" s="119" customFormat="1" ht="20.25" customHeight="1">
      <c r="A171" s="854"/>
      <c r="B171" s="844" t="s">
        <v>399</v>
      </c>
      <c r="C171" s="845"/>
      <c r="D171" s="845"/>
      <c r="E171" s="845"/>
      <c r="F171" s="845"/>
      <c r="G171" s="845"/>
      <c r="H171" s="845"/>
      <c r="I171" s="846"/>
      <c r="J171" s="118"/>
      <c r="K171" s="118"/>
      <c r="L171" s="118"/>
      <c r="M171" s="118"/>
      <c r="N171" s="118"/>
      <c r="O171" s="118"/>
      <c r="P171" s="118"/>
      <c r="Q171" s="118"/>
      <c r="R171" s="118"/>
      <c r="S171" s="118"/>
      <c r="T171" s="118"/>
      <c r="U171" s="118"/>
      <c r="V171" s="118"/>
      <c r="W171" s="118"/>
      <c r="X171" s="118"/>
      <c r="Y171" s="118"/>
    </row>
    <row r="172" spans="1:9" s="117" customFormat="1" ht="17.25" customHeight="1">
      <c r="A172" s="854"/>
      <c r="B172" s="273"/>
      <c r="C172" s="273"/>
      <c r="D172" s="273"/>
      <c r="E172" s="274"/>
      <c r="F172" s="274">
        <f>C172*E172</f>
        <v>0</v>
      </c>
      <c r="G172" s="274"/>
      <c r="H172" s="274"/>
      <c r="I172" s="274"/>
    </row>
    <row r="173" spans="1:25" s="119" customFormat="1" ht="17.25" customHeight="1">
      <c r="A173" s="854"/>
      <c r="B173" s="276"/>
      <c r="C173" s="276"/>
      <c r="D173" s="276"/>
      <c r="E173" s="276"/>
      <c r="F173" s="274">
        <f>C173*E173</f>
        <v>0</v>
      </c>
      <c r="G173" s="276"/>
      <c r="H173" s="276"/>
      <c r="I173" s="274"/>
      <c r="J173" s="118"/>
      <c r="K173" s="118"/>
      <c r="L173" s="118"/>
      <c r="M173" s="118"/>
      <c r="N173" s="118"/>
      <c r="O173" s="118"/>
      <c r="P173" s="118"/>
      <c r="Q173" s="118"/>
      <c r="R173" s="118"/>
      <c r="S173" s="118"/>
      <c r="T173" s="118"/>
      <c r="U173" s="118"/>
      <c r="V173" s="118"/>
      <c r="W173" s="118"/>
      <c r="X173" s="118"/>
      <c r="Y173" s="118"/>
    </row>
    <row r="174" spans="1:25" s="119" customFormat="1" ht="17.25" customHeight="1">
      <c r="A174" s="854"/>
      <c r="B174" s="841" t="s">
        <v>248</v>
      </c>
      <c r="C174" s="842"/>
      <c r="D174" s="842"/>
      <c r="E174" s="842"/>
      <c r="F174" s="842"/>
      <c r="G174" s="842"/>
      <c r="H174" s="843"/>
      <c r="I174" s="280">
        <f>SUM(I172:I173)</f>
        <v>0</v>
      </c>
      <c r="J174" s="118"/>
      <c r="K174" s="118"/>
      <c r="L174" s="118"/>
      <c r="M174" s="118"/>
      <c r="N174" s="118"/>
      <c r="O174" s="118"/>
      <c r="P174" s="118"/>
      <c r="Q174" s="118"/>
      <c r="R174" s="118"/>
      <c r="S174" s="118"/>
      <c r="T174" s="118"/>
      <c r="U174" s="118"/>
      <c r="V174" s="118"/>
      <c r="W174" s="118"/>
      <c r="X174" s="118"/>
      <c r="Y174" s="118"/>
    </row>
    <row r="175" spans="1:9" s="117" customFormat="1" ht="17.25" customHeight="1">
      <c r="A175" s="854"/>
      <c r="B175" s="844" t="s">
        <v>400</v>
      </c>
      <c r="C175" s="845"/>
      <c r="D175" s="845"/>
      <c r="E175" s="845"/>
      <c r="F175" s="845"/>
      <c r="G175" s="845"/>
      <c r="H175" s="845"/>
      <c r="I175" s="846"/>
    </row>
    <row r="176" spans="1:25" s="119" customFormat="1" ht="17.25" customHeight="1">
      <c r="A176" s="854"/>
      <c r="B176" s="273"/>
      <c r="C176" s="273"/>
      <c r="D176" s="273"/>
      <c r="E176" s="274"/>
      <c r="F176" s="274">
        <f>C176*E176</f>
        <v>0</v>
      </c>
      <c r="G176" s="274"/>
      <c r="H176" s="274"/>
      <c r="I176" s="274"/>
      <c r="J176" s="118"/>
      <c r="K176" s="118"/>
      <c r="L176" s="118"/>
      <c r="M176" s="118"/>
      <c r="N176" s="118"/>
      <c r="O176" s="118"/>
      <c r="P176" s="118"/>
      <c r="Q176" s="118"/>
      <c r="R176" s="118"/>
      <c r="S176" s="118"/>
      <c r="T176" s="118"/>
      <c r="U176" s="118"/>
      <c r="V176" s="118"/>
      <c r="W176" s="118"/>
      <c r="X176" s="118"/>
      <c r="Y176" s="118"/>
    </row>
    <row r="177" spans="1:25" s="119" customFormat="1" ht="17.25" customHeight="1">
      <c r="A177" s="854"/>
      <c r="B177" s="276"/>
      <c r="C177" s="276"/>
      <c r="D177" s="276"/>
      <c r="E177" s="276"/>
      <c r="F177" s="274">
        <f>C177*E177</f>
        <v>0</v>
      </c>
      <c r="G177" s="276"/>
      <c r="H177" s="276"/>
      <c r="I177" s="274"/>
      <c r="J177" s="118"/>
      <c r="K177" s="118"/>
      <c r="L177" s="118"/>
      <c r="M177" s="118"/>
      <c r="N177" s="118"/>
      <c r="O177" s="118"/>
      <c r="P177" s="118"/>
      <c r="Q177" s="118"/>
      <c r="R177" s="118"/>
      <c r="S177" s="118"/>
      <c r="T177" s="118"/>
      <c r="U177" s="118"/>
      <c r="V177" s="118"/>
      <c r="W177" s="118"/>
      <c r="X177" s="118"/>
      <c r="Y177" s="118"/>
    </row>
    <row r="178" spans="1:25" s="119" customFormat="1" ht="17.25" customHeight="1">
      <c r="A178" s="854"/>
      <c r="B178" s="844" t="s">
        <v>249</v>
      </c>
      <c r="C178" s="845"/>
      <c r="D178" s="845"/>
      <c r="E178" s="845"/>
      <c r="F178" s="845"/>
      <c r="G178" s="845"/>
      <c r="H178" s="845"/>
      <c r="I178" s="280">
        <f>SUM(I176:I177)</f>
        <v>0</v>
      </c>
      <c r="J178" s="118"/>
      <c r="K178" s="118"/>
      <c r="L178" s="118"/>
      <c r="M178" s="118"/>
      <c r="N178" s="118"/>
      <c r="O178" s="118"/>
      <c r="P178" s="118"/>
      <c r="Q178" s="118"/>
      <c r="R178" s="118"/>
      <c r="S178" s="118"/>
      <c r="T178" s="118"/>
      <c r="U178" s="118"/>
      <c r="V178" s="118"/>
      <c r="W178" s="118"/>
      <c r="X178" s="118"/>
      <c r="Y178" s="118"/>
    </row>
    <row r="179" spans="1:9" s="117" customFormat="1" ht="17.25" customHeight="1">
      <c r="A179" s="854"/>
      <c r="B179" s="844" t="s">
        <v>401</v>
      </c>
      <c r="C179" s="845"/>
      <c r="D179" s="845"/>
      <c r="E179" s="845"/>
      <c r="F179" s="845"/>
      <c r="G179" s="845"/>
      <c r="H179" s="845"/>
      <c r="I179" s="846"/>
    </row>
    <row r="180" spans="1:25" s="119" customFormat="1" ht="17.25" customHeight="1">
      <c r="A180" s="854"/>
      <c r="B180" s="273"/>
      <c r="C180" s="273"/>
      <c r="D180" s="273"/>
      <c r="E180" s="274"/>
      <c r="F180" s="274">
        <f>C180*E180</f>
        <v>0</v>
      </c>
      <c r="G180" s="274"/>
      <c r="H180" s="274"/>
      <c r="I180" s="274"/>
      <c r="J180" s="118"/>
      <c r="K180" s="118"/>
      <c r="L180" s="118"/>
      <c r="M180" s="118"/>
      <c r="N180" s="118"/>
      <c r="O180" s="118"/>
      <c r="P180" s="118"/>
      <c r="Q180" s="118"/>
      <c r="R180" s="118"/>
      <c r="S180" s="118"/>
      <c r="T180" s="118"/>
      <c r="U180" s="118"/>
      <c r="V180" s="118"/>
      <c r="W180" s="118"/>
      <c r="X180" s="118"/>
      <c r="Y180" s="118"/>
    </row>
    <row r="181" spans="1:25" s="119" customFormat="1" ht="17.25" customHeight="1">
      <c r="A181" s="854"/>
      <c r="B181" s="273"/>
      <c r="C181" s="273"/>
      <c r="D181" s="273"/>
      <c r="E181" s="274"/>
      <c r="F181" s="274">
        <f>C181*E181</f>
        <v>0</v>
      </c>
      <c r="G181" s="274"/>
      <c r="H181" s="274"/>
      <c r="I181" s="274"/>
      <c r="J181" s="118"/>
      <c r="K181" s="118"/>
      <c r="L181" s="118"/>
      <c r="M181" s="118"/>
      <c r="N181" s="118"/>
      <c r="O181" s="118"/>
      <c r="P181" s="118"/>
      <c r="Q181" s="118"/>
      <c r="R181" s="118"/>
      <c r="S181" s="118"/>
      <c r="T181" s="118"/>
      <c r="U181" s="118"/>
      <c r="V181" s="118"/>
      <c r="W181" s="118"/>
      <c r="X181" s="118"/>
      <c r="Y181" s="118"/>
    </row>
    <row r="182" spans="1:9" s="117" customFormat="1" ht="17.25" customHeight="1">
      <c r="A182" s="854"/>
      <c r="B182" s="841" t="s">
        <v>250</v>
      </c>
      <c r="C182" s="842"/>
      <c r="D182" s="842"/>
      <c r="E182" s="842"/>
      <c r="F182" s="842"/>
      <c r="G182" s="842"/>
      <c r="H182" s="843"/>
      <c r="I182" s="280">
        <f>SUM(I180:I181)</f>
        <v>0</v>
      </c>
    </row>
    <row r="183" spans="1:25" s="119" customFormat="1" ht="17.25" customHeight="1">
      <c r="A183" s="854"/>
      <c r="B183" s="844" t="s">
        <v>402</v>
      </c>
      <c r="C183" s="845"/>
      <c r="D183" s="845"/>
      <c r="E183" s="845"/>
      <c r="F183" s="845"/>
      <c r="G183" s="845"/>
      <c r="H183" s="845"/>
      <c r="I183" s="846"/>
      <c r="J183" s="118"/>
      <c r="K183" s="118"/>
      <c r="L183" s="118"/>
      <c r="M183" s="118"/>
      <c r="N183" s="118"/>
      <c r="O183" s="118"/>
      <c r="P183" s="118"/>
      <c r="Q183" s="118"/>
      <c r="R183" s="118"/>
      <c r="S183" s="118"/>
      <c r="T183" s="118"/>
      <c r="U183" s="118"/>
      <c r="V183" s="118"/>
      <c r="W183" s="118"/>
      <c r="X183" s="118"/>
      <c r="Y183" s="118"/>
    </row>
    <row r="184" spans="1:25" s="119" customFormat="1" ht="16.5" customHeight="1">
      <c r="A184" s="854"/>
      <c r="B184" s="273"/>
      <c r="C184" s="273"/>
      <c r="D184" s="273"/>
      <c r="E184" s="274"/>
      <c r="F184" s="274">
        <f>C184*E184</f>
        <v>0</v>
      </c>
      <c r="G184" s="274"/>
      <c r="H184" s="274"/>
      <c r="I184" s="274"/>
      <c r="J184" s="118"/>
      <c r="K184" s="118"/>
      <c r="L184" s="118"/>
      <c r="M184" s="118"/>
      <c r="N184" s="118"/>
      <c r="O184" s="118"/>
      <c r="P184" s="118"/>
      <c r="Q184" s="118"/>
      <c r="R184" s="118"/>
      <c r="S184" s="118"/>
      <c r="T184" s="118"/>
      <c r="U184" s="118"/>
      <c r="V184" s="118"/>
      <c r="W184" s="118"/>
      <c r="X184" s="118"/>
      <c r="Y184" s="118"/>
    </row>
    <row r="185" spans="1:25" s="119" customFormat="1" ht="17.25" customHeight="1">
      <c r="A185" s="854"/>
      <c r="B185" s="273"/>
      <c r="C185" s="273"/>
      <c r="D185" s="273"/>
      <c r="E185" s="274"/>
      <c r="F185" s="274">
        <f>C185*E185</f>
        <v>0</v>
      </c>
      <c r="G185" s="274"/>
      <c r="H185" s="274"/>
      <c r="I185" s="274"/>
      <c r="J185" s="118"/>
      <c r="K185" s="118"/>
      <c r="L185" s="118"/>
      <c r="M185" s="118"/>
      <c r="N185" s="118"/>
      <c r="O185" s="118"/>
      <c r="P185" s="118"/>
      <c r="Q185" s="118"/>
      <c r="R185" s="118"/>
      <c r="S185" s="118"/>
      <c r="T185" s="118"/>
      <c r="U185" s="118"/>
      <c r="V185" s="118"/>
      <c r="W185" s="118"/>
      <c r="X185" s="118"/>
      <c r="Y185" s="118"/>
    </row>
    <row r="186" spans="1:9" s="117" customFormat="1" ht="17.25" customHeight="1">
      <c r="A186" s="854"/>
      <c r="B186" s="844" t="s">
        <v>251</v>
      </c>
      <c r="C186" s="845"/>
      <c r="D186" s="845"/>
      <c r="E186" s="845"/>
      <c r="F186" s="845"/>
      <c r="G186" s="845"/>
      <c r="H186" s="845"/>
      <c r="I186" s="280">
        <f>SUM(I184:I185)</f>
        <v>0</v>
      </c>
    </row>
    <row r="187" spans="1:25" s="119" customFormat="1" ht="17.25" customHeight="1">
      <c r="A187" s="854"/>
      <c r="B187" s="841" t="s">
        <v>346</v>
      </c>
      <c r="C187" s="842"/>
      <c r="D187" s="842"/>
      <c r="E187" s="842"/>
      <c r="F187" s="842"/>
      <c r="G187" s="842"/>
      <c r="H187" s="843"/>
      <c r="I187" s="280">
        <f>I174+I178+I182+I186</f>
        <v>0</v>
      </c>
      <c r="J187" s="118"/>
      <c r="K187" s="118"/>
      <c r="L187" s="118"/>
      <c r="M187" s="118"/>
      <c r="N187" s="118"/>
      <c r="O187" s="118"/>
      <c r="P187" s="118"/>
      <c r="Q187" s="118"/>
      <c r="R187" s="118"/>
      <c r="S187" s="118"/>
      <c r="T187" s="118"/>
      <c r="U187" s="118"/>
      <c r="V187" s="118"/>
      <c r="W187" s="118"/>
      <c r="X187" s="118"/>
      <c r="Y187" s="118"/>
    </row>
    <row r="188" spans="1:25" s="119" customFormat="1" ht="17.25" customHeight="1">
      <c r="A188" s="854"/>
      <c r="B188" s="844" t="s">
        <v>257</v>
      </c>
      <c r="C188" s="845"/>
      <c r="D188" s="845"/>
      <c r="E188" s="845"/>
      <c r="F188" s="845"/>
      <c r="G188" s="845"/>
      <c r="H188" s="845"/>
      <c r="I188" s="846"/>
      <c r="J188" s="118"/>
      <c r="K188" s="118"/>
      <c r="L188" s="118"/>
      <c r="M188" s="118"/>
      <c r="N188" s="118"/>
      <c r="O188" s="118"/>
      <c r="P188" s="118"/>
      <c r="Q188" s="118"/>
      <c r="R188" s="118"/>
      <c r="S188" s="118"/>
      <c r="T188" s="118"/>
      <c r="U188" s="118"/>
      <c r="V188" s="118"/>
      <c r="W188" s="118"/>
      <c r="X188" s="118"/>
      <c r="Y188" s="118"/>
    </row>
    <row r="189" spans="1:9" s="117" customFormat="1" ht="17.25" customHeight="1">
      <c r="A189" s="854"/>
      <c r="B189" s="273"/>
      <c r="C189" s="273"/>
      <c r="D189" s="273"/>
      <c r="E189" s="274"/>
      <c r="F189" s="274">
        <f>C189*E189</f>
        <v>0</v>
      </c>
      <c r="G189" s="274"/>
      <c r="H189" s="274"/>
      <c r="I189" s="274"/>
    </row>
    <row r="190" spans="1:25" s="119" customFormat="1" ht="16.5" customHeight="1">
      <c r="A190" s="854"/>
      <c r="B190" s="273"/>
      <c r="C190" s="273"/>
      <c r="D190" s="273"/>
      <c r="E190" s="274"/>
      <c r="F190" s="274">
        <f>C190*E190</f>
        <v>0</v>
      </c>
      <c r="G190" s="274"/>
      <c r="H190" s="274"/>
      <c r="I190" s="274"/>
      <c r="J190" s="118"/>
      <c r="K190" s="118"/>
      <c r="L190" s="118"/>
      <c r="M190" s="118"/>
      <c r="N190" s="118"/>
      <c r="O190" s="118"/>
      <c r="P190" s="118"/>
      <c r="Q190" s="118"/>
      <c r="R190" s="118"/>
      <c r="S190" s="118"/>
      <c r="T190" s="118"/>
      <c r="U190" s="118"/>
      <c r="V190" s="118"/>
      <c r="W190" s="118"/>
      <c r="X190" s="118"/>
      <c r="Y190" s="118"/>
    </row>
    <row r="191" spans="1:25" s="119" customFormat="1" ht="17.25" customHeight="1">
      <c r="A191" s="854"/>
      <c r="B191" s="841" t="s">
        <v>246</v>
      </c>
      <c r="C191" s="842"/>
      <c r="D191" s="842"/>
      <c r="E191" s="842"/>
      <c r="F191" s="842"/>
      <c r="G191" s="842"/>
      <c r="H191" s="843"/>
      <c r="I191" s="280">
        <f>SUM(I189:I190)</f>
        <v>0</v>
      </c>
      <c r="J191" s="118"/>
      <c r="K191" s="118"/>
      <c r="L191" s="118"/>
      <c r="M191" s="118"/>
      <c r="N191" s="118"/>
      <c r="O191" s="118"/>
      <c r="P191" s="118"/>
      <c r="Q191" s="118"/>
      <c r="R191" s="118"/>
      <c r="S191" s="118"/>
      <c r="T191" s="118"/>
      <c r="U191" s="118"/>
      <c r="V191" s="118"/>
      <c r="W191" s="118"/>
      <c r="X191" s="118"/>
      <c r="Y191" s="118"/>
    </row>
    <row r="192" spans="1:25" s="119" customFormat="1" ht="17.25" customHeight="1">
      <c r="A192" s="854"/>
      <c r="B192" s="844" t="s">
        <v>258</v>
      </c>
      <c r="C192" s="845"/>
      <c r="D192" s="845"/>
      <c r="E192" s="845"/>
      <c r="F192" s="845"/>
      <c r="G192" s="845"/>
      <c r="H192" s="845"/>
      <c r="I192" s="846"/>
      <c r="J192" s="118"/>
      <c r="K192" s="118"/>
      <c r="L192" s="118"/>
      <c r="M192" s="118"/>
      <c r="N192" s="118"/>
      <c r="O192" s="118"/>
      <c r="P192" s="118"/>
      <c r="Q192" s="118"/>
      <c r="R192" s="118"/>
      <c r="S192" s="118"/>
      <c r="T192" s="118"/>
      <c r="U192" s="118"/>
      <c r="V192" s="118"/>
      <c r="W192" s="118"/>
      <c r="X192" s="118"/>
      <c r="Y192" s="118"/>
    </row>
    <row r="193" spans="1:9" s="117" customFormat="1" ht="17.25" customHeight="1">
      <c r="A193" s="854"/>
      <c r="B193" s="273"/>
      <c r="C193" s="273"/>
      <c r="D193" s="273"/>
      <c r="E193" s="274"/>
      <c r="F193" s="274">
        <f>C193*E193</f>
        <v>0</v>
      </c>
      <c r="G193" s="274"/>
      <c r="H193" s="274"/>
      <c r="I193" s="274"/>
    </row>
    <row r="194" spans="1:25" s="119" customFormat="1" ht="16.5" customHeight="1">
      <c r="A194" s="854"/>
      <c r="B194" s="276"/>
      <c r="C194" s="276"/>
      <c r="D194" s="276"/>
      <c r="E194" s="276"/>
      <c r="F194" s="274">
        <f>C194*E194</f>
        <v>0</v>
      </c>
      <c r="G194" s="276"/>
      <c r="H194" s="276"/>
      <c r="I194" s="274"/>
      <c r="J194" s="118"/>
      <c r="K194" s="118"/>
      <c r="L194" s="118"/>
      <c r="M194" s="118"/>
      <c r="N194" s="118"/>
      <c r="O194" s="118"/>
      <c r="P194" s="118"/>
      <c r="Q194" s="118"/>
      <c r="R194" s="118"/>
      <c r="S194" s="118"/>
      <c r="T194" s="118"/>
      <c r="U194" s="118"/>
      <c r="V194" s="118"/>
      <c r="W194" s="118"/>
      <c r="X194" s="118"/>
      <c r="Y194" s="118"/>
    </row>
    <row r="195" spans="1:25" s="119" customFormat="1" ht="17.25" customHeight="1">
      <c r="A195" s="854"/>
      <c r="B195" s="841" t="s">
        <v>247</v>
      </c>
      <c r="C195" s="842"/>
      <c r="D195" s="842"/>
      <c r="E195" s="842"/>
      <c r="F195" s="842"/>
      <c r="G195" s="842"/>
      <c r="H195" s="843"/>
      <c r="I195" s="280">
        <f>SUM(I193:I194)</f>
        <v>0</v>
      </c>
      <c r="J195" s="118"/>
      <c r="K195" s="118"/>
      <c r="L195" s="118"/>
      <c r="M195" s="118"/>
      <c r="N195" s="118"/>
      <c r="O195" s="118"/>
      <c r="P195" s="118"/>
      <c r="Q195" s="118"/>
      <c r="R195" s="118"/>
      <c r="S195" s="118"/>
      <c r="T195" s="118"/>
      <c r="U195" s="118"/>
      <c r="V195" s="118"/>
      <c r="W195" s="118"/>
      <c r="X195" s="118"/>
      <c r="Y195" s="118"/>
    </row>
    <row r="196" spans="1:25" s="119" customFormat="1" ht="17.25" customHeight="1">
      <c r="A196" s="854"/>
      <c r="B196" s="850" t="s">
        <v>623</v>
      </c>
      <c r="C196" s="851"/>
      <c r="D196" s="851"/>
      <c r="E196" s="851"/>
      <c r="F196" s="851"/>
      <c r="G196" s="851"/>
      <c r="H196" s="852"/>
      <c r="I196" s="281">
        <f>I164+I168+I187+I191+I195</f>
        <v>0</v>
      </c>
      <c r="J196" s="118"/>
      <c r="K196" s="118"/>
      <c r="L196" s="118"/>
      <c r="M196" s="118"/>
      <c r="N196" s="118"/>
      <c r="O196" s="118"/>
      <c r="P196" s="118"/>
      <c r="Q196" s="118"/>
      <c r="R196" s="118"/>
      <c r="S196" s="118"/>
      <c r="T196" s="118"/>
      <c r="U196" s="118"/>
      <c r="V196" s="118"/>
      <c r="W196" s="118"/>
      <c r="X196" s="118"/>
      <c r="Y196" s="118"/>
    </row>
    <row r="197" spans="1:9" s="117" customFormat="1" ht="17.25" customHeight="1">
      <c r="A197" s="854"/>
      <c r="B197" s="844" t="s">
        <v>254</v>
      </c>
      <c r="C197" s="845"/>
      <c r="D197" s="845"/>
      <c r="E197" s="845"/>
      <c r="F197" s="845"/>
      <c r="G197" s="845"/>
      <c r="H197" s="845"/>
      <c r="I197" s="846"/>
    </row>
    <row r="198" spans="1:25" s="119" customFormat="1" ht="16.5" customHeight="1">
      <c r="A198" s="854"/>
      <c r="B198" s="273"/>
      <c r="C198" s="273"/>
      <c r="D198" s="273"/>
      <c r="E198" s="274"/>
      <c r="F198" s="274">
        <f>C198*E198</f>
        <v>0</v>
      </c>
      <c r="G198" s="274"/>
      <c r="H198" s="274"/>
      <c r="I198" s="274"/>
      <c r="J198" s="118"/>
      <c r="K198" s="118"/>
      <c r="L198" s="118"/>
      <c r="M198" s="118"/>
      <c r="N198" s="118"/>
      <c r="O198" s="118"/>
      <c r="P198" s="118"/>
      <c r="Q198" s="118"/>
      <c r="R198" s="118"/>
      <c r="S198" s="118"/>
      <c r="T198" s="118"/>
      <c r="U198" s="118"/>
      <c r="V198" s="118"/>
      <c r="W198" s="118"/>
      <c r="X198" s="118"/>
      <c r="Y198" s="118"/>
    </row>
    <row r="199" spans="1:25" s="119" customFormat="1" ht="17.25" customHeight="1">
      <c r="A199" s="854"/>
      <c r="B199" s="273"/>
      <c r="C199" s="273"/>
      <c r="D199" s="273"/>
      <c r="E199" s="274"/>
      <c r="F199" s="274">
        <f>C199*E199</f>
        <v>0</v>
      </c>
      <c r="G199" s="274"/>
      <c r="H199" s="274"/>
      <c r="I199" s="274"/>
      <c r="J199" s="118"/>
      <c r="K199" s="118"/>
      <c r="L199" s="118"/>
      <c r="M199" s="118"/>
      <c r="N199" s="118"/>
      <c r="O199" s="118"/>
      <c r="P199" s="118"/>
      <c r="Q199" s="118"/>
      <c r="R199" s="118"/>
      <c r="S199" s="118"/>
      <c r="T199" s="118"/>
      <c r="U199" s="118"/>
      <c r="V199" s="118"/>
      <c r="W199" s="118"/>
      <c r="X199" s="118"/>
      <c r="Y199" s="118"/>
    </row>
    <row r="200" spans="1:25" s="119" customFormat="1" ht="17.25" customHeight="1">
      <c r="A200" s="854"/>
      <c r="B200" s="844" t="s">
        <v>334</v>
      </c>
      <c r="C200" s="845"/>
      <c r="D200" s="845"/>
      <c r="E200" s="845"/>
      <c r="F200" s="845"/>
      <c r="G200" s="845"/>
      <c r="H200" s="845"/>
      <c r="I200" s="280">
        <f>SUM(I198:I199)</f>
        <v>0</v>
      </c>
      <c r="J200" s="118"/>
      <c r="K200" s="118"/>
      <c r="L200" s="118"/>
      <c r="M200" s="118"/>
      <c r="N200" s="118"/>
      <c r="O200" s="118"/>
      <c r="P200" s="118"/>
      <c r="Q200" s="118"/>
      <c r="R200" s="118"/>
      <c r="S200" s="118"/>
      <c r="T200" s="118"/>
      <c r="U200" s="118"/>
      <c r="V200" s="118"/>
      <c r="W200" s="118"/>
      <c r="X200" s="118"/>
      <c r="Y200" s="118"/>
    </row>
    <row r="201" spans="1:25" s="119" customFormat="1" ht="17.25" customHeight="1">
      <c r="A201" s="854"/>
      <c r="B201" s="844" t="s">
        <v>398</v>
      </c>
      <c r="C201" s="845"/>
      <c r="D201" s="845"/>
      <c r="E201" s="845"/>
      <c r="F201" s="845"/>
      <c r="G201" s="845"/>
      <c r="H201" s="845"/>
      <c r="I201" s="846"/>
      <c r="J201" s="118"/>
      <c r="K201" s="118"/>
      <c r="L201" s="118"/>
      <c r="M201" s="118"/>
      <c r="N201" s="118"/>
      <c r="O201" s="118"/>
      <c r="P201" s="118"/>
      <c r="Q201" s="118"/>
      <c r="R201" s="118"/>
      <c r="S201" s="118"/>
      <c r="T201" s="118"/>
      <c r="U201" s="118"/>
      <c r="V201" s="118"/>
      <c r="W201" s="118"/>
      <c r="X201" s="118"/>
      <c r="Y201" s="118"/>
    </row>
    <row r="202" spans="1:25" s="119" customFormat="1" ht="16.5" customHeight="1">
      <c r="A202" s="854"/>
      <c r="B202" s="273"/>
      <c r="C202" s="273"/>
      <c r="D202" s="273"/>
      <c r="E202" s="274"/>
      <c r="F202" s="274">
        <f>C202*E202</f>
        <v>0</v>
      </c>
      <c r="G202" s="274"/>
      <c r="H202" s="274"/>
      <c r="I202" s="274"/>
      <c r="J202" s="118"/>
      <c r="K202" s="118"/>
      <c r="L202" s="118"/>
      <c r="M202" s="118"/>
      <c r="N202" s="118"/>
      <c r="O202" s="118"/>
      <c r="P202" s="118"/>
      <c r="Q202" s="118"/>
      <c r="R202" s="118"/>
      <c r="S202" s="118"/>
      <c r="T202" s="118"/>
      <c r="U202" s="118"/>
      <c r="V202" s="118"/>
      <c r="W202" s="118"/>
      <c r="X202" s="118"/>
      <c r="Y202" s="118"/>
    </row>
    <row r="203" spans="1:9" s="117" customFormat="1" ht="17.25" customHeight="1">
      <c r="A203" s="854"/>
      <c r="B203" s="273"/>
      <c r="C203" s="273"/>
      <c r="D203" s="273"/>
      <c r="E203" s="274"/>
      <c r="F203" s="274">
        <f>C203*E203</f>
        <v>0</v>
      </c>
      <c r="G203" s="274"/>
      <c r="H203" s="274"/>
      <c r="I203" s="274"/>
    </row>
    <row r="204" spans="1:25" s="119" customFormat="1" ht="26.25" customHeight="1">
      <c r="A204" s="854"/>
      <c r="B204" s="841" t="s">
        <v>404</v>
      </c>
      <c r="C204" s="842"/>
      <c r="D204" s="842"/>
      <c r="E204" s="842"/>
      <c r="F204" s="842"/>
      <c r="G204" s="842"/>
      <c r="H204" s="843"/>
      <c r="I204" s="280">
        <f>SUM(I202:I203)</f>
        <v>0</v>
      </c>
      <c r="J204" s="118"/>
      <c r="K204" s="118"/>
      <c r="L204" s="118"/>
      <c r="M204" s="118"/>
      <c r="N204" s="118"/>
      <c r="O204" s="118"/>
      <c r="P204" s="118"/>
      <c r="Q204" s="118"/>
      <c r="R204" s="118"/>
      <c r="S204" s="118"/>
      <c r="T204" s="118"/>
      <c r="U204" s="118"/>
      <c r="V204" s="118"/>
      <c r="W204" s="118"/>
      <c r="X204" s="118"/>
      <c r="Y204" s="118"/>
    </row>
    <row r="205" spans="1:25" s="119" customFormat="1" ht="17.25" customHeight="1">
      <c r="A205" s="854"/>
      <c r="B205" s="844" t="s">
        <v>259</v>
      </c>
      <c r="C205" s="845"/>
      <c r="D205" s="845"/>
      <c r="E205" s="845"/>
      <c r="F205" s="845"/>
      <c r="G205" s="845"/>
      <c r="H205" s="845"/>
      <c r="I205" s="846"/>
      <c r="J205" s="118"/>
      <c r="K205" s="118"/>
      <c r="L205" s="118"/>
      <c r="M205" s="118"/>
      <c r="N205" s="118"/>
      <c r="O205" s="118"/>
      <c r="P205" s="118"/>
      <c r="Q205" s="118"/>
      <c r="R205" s="118"/>
      <c r="S205" s="118"/>
      <c r="T205" s="118"/>
      <c r="U205" s="118"/>
      <c r="V205" s="118"/>
      <c r="W205" s="118"/>
      <c r="X205" s="118"/>
      <c r="Y205" s="118"/>
    </row>
    <row r="206" spans="1:25" s="119" customFormat="1" ht="16.5" customHeight="1">
      <c r="A206" s="854"/>
      <c r="B206" s="844" t="s">
        <v>256</v>
      </c>
      <c r="C206" s="845"/>
      <c r="D206" s="845"/>
      <c r="E206" s="845"/>
      <c r="F206" s="845"/>
      <c r="G206" s="845"/>
      <c r="H206" s="845"/>
      <c r="I206" s="846"/>
      <c r="J206" s="118"/>
      <c r="K206" s="118"/>
      <c r="L206" s="118"/>
      <c r="M206" s="118"/>
      <c r="N206" s="118"/>
      <c r="O206" s="118"/>
      <c r="P206" s="118"/>
      <c r="Q206" s="118"/>
      <c r="R206" s="118"/>
      <c r="S206" s="118"/>
      <c r="T206" s="118"/>
      <c r="U206" s="118"/>
      <c r="V206" s="118"/>
      <c r="W206" s="118"/>
      <c r="X206" s="118"/>
      <c r="Y206" s="118"/>
    </row>
    <row r="207" spans="1:25" s="119" customFormat="1" ht="16.5" customHeight="1">
      <c r="A207" s="854"/>
      <c r="B207" s="844" t="s">
        <v>399</v>
      </c>
      <c r="C207" s="845"/>
      <c r="D207" s="845"/>
      <c r="E207" s="845"/>
      <c r="F207" s="845"/>
      <c r="G207" s="845"/>
      <c r="H207" s="845"/>
      <c r="I207" s="846"/>
      <c r="J207" s="118"/>
      <c r="K207" s="118"/>
      <c r="L207" s="118"/>
      <c r="M207" s="118"/>
      <c r="N207" s="118"/>
      <c r="O207" s="118"/>
      <c r="P207" s="118"/>
      <c r="Q207" s="118"/>
      <c r="R207" s="118"/>
      <c r="S207" s="118"/>
      <c r="T207" s="118"/>
      <c r="U207" s="118"/>
      <c r="V207" s="118"/>
      <c r="W207" s="118"/>
      <c r="X207" s="118"/>
      <c r="Y207" s="118"/>
    </row>
    <row r="208" spans="1:9" s="117" customFormat="1" ht="17.25" customHeight="1">
      <c r="A208" s="854"/>
      <c r="B208" s="273"/>
      <c r="C208" s="273"/>
      <c r="D208" s="273"/>
      <c r="E208" s="274"/>
      <c r="F208" s="274">
        <f>C208*E208</f>
        <v>0</v>
      </c>
      <c r="G208" s="274"/>
      <c r="H208" s="274"/>
      <c r="I208" s="274"/>
    </row>
    <row r="209" spans="1:25" s="119" customFormat="1" ht="17.25" customHeight="1">
      <c r="A209" s="854"/>
      <c r="B209" s="276"/>
      <c r="C209" s="276"/>
      <c r="D209" s="276"/>
      <c r="E209" s="276"/>
      <c r="F209" s="274">
        <f>C209*E209</f>
        <v>0</v>
      </c>
      <c r="G209" s="276"/>
      <c r="H209" s="276"/>
      <c r="I209" s="274"/>
      <c r="J209" s="118"/>
      <c r="K209" s="118"/>
      <c r="L209" s="118"/>
      <c r="M209" s="118"/>
      <c r="N209" s="118"/>
      <c r="O209" s="118"/>
      <c r="P209" s="118"/>
      <c r="Q209" s="118"/>
      <c r="R209" s="118"/>
      <c r="S209" s="118"/>
      <c r="T209" s="118"/>
      <c r="U209" s="118"/>
      <c r="V209" s="118"/>
      <c r="W209" s="118"/>
      <c r="X209" s="118"/>
      <c r="Y209" s="118"/>
    </row>
    <row r="210" spans="1:25" s="119" customFormat="1" ht="17.25" customHeight="1">
      <c r="A210" s="854"/>
      <c r="B210" s="841" t="s">
        <v>248</v>
      </c>
      <c r="C210" s="842"/>
      <c r="D210" s="842"/>
      <c r="E210" s="842"/>
      <c r="F210" s="842"/>
      <c r="G210" s="842"/>
      <c r="H210" s="843"/>
      <c r="I210" s="280">
        <f>SUM(I208:I209)</f>
        <v>0</v>
      </c>
      <c r="J210" s="118"/>
      <c r="K210" s="118"/>
      <c r="L210" s="118"/>
      <c r="M210" s="118"/>
      <c r="N210" s="118"/>
      <c r="O210" s="118"/>
      <c r="P210" s="118"/>
      <c r="Q210" s="118"/>
      <c r="R210" s="118"/>
      <c r="S210" s="118"/>
      <c r="T210" s="118"/>
      <c r="U210" s="118"/>
      <c r="V210" s="118"/>
      <c r="W210" s="118"/>
      <c r="X210" s="118"/>
      <c r="Y210" s="118"/>
    </row>
    <row r="211" spans="1:25" s="119" customFormat="1" ht="16.5" customHeight="1">
      <c r="A211" s="854"/>
      <c r="B211" s="844" t="s">
        <v>400</v>
      </c>
      <c r="C211" s="845"/>
      <c r="D211" s="845"/>
      <c r="E211" s="845"/>
      <c r="F211" s="845"/>
      <c r="G211" s="845"/>
      <c r="H211" s="845"/>
      <c r="I211" s="846"/>
      <c r="J211" s="118"/>
      <c r="K211" s="118"/>
      <c r="L211" s="118"/>
      <c r="M211" s="118"/>
      <c r="N211" s="118"/>
      <c r="O211" s="118"/>
      <c r="P211" s="118"/>
      <c r="Q211" s="118"/>
      <c r="R211" s="118"/>
      <c r="S211" s="118"/>
      <c r="T211" s="118"/>
      <c r="U211" s="118"/>
      <c r="V211" s="118"/>
      <c r="W211" s="118"/>
      <c r="X211" s="118"/>
      <c r="Y211" s="118"/>
    </row>
    <row r="212" spans="1:25" s="119" customFormat="1" ht="17.25" customHeight="1">
      <c r="A212" s="854"/>
      <c r="B212" s="273"/>
      <c r="C212" s="273"/>
      <c r="D212" s="273"/>
      <c r="E212" s="274"/>
      <c r="F212" s="274">
        <f>C212*E212</f>
        <v>0</v>
      </c>
      <c r="G212" s="274"/>
      <c r="H212" s="274"/>
      <c r="I212" s="274"/>
      <c r="J212" s="118"/>
      <c r="K212" s="118"/>
      <c r="L212" s="118"/>
      <c r="M212" s="118"/>
      <c r="N212" s="118"/>
      <c r="O212" s="118"/>
      <c r="P212" s="118"/>
      <c r="Q212" s="118"/>
      <c r="R212" s="118"/>
      <c r="S212" s="118"/>
      <c r="T212" s="118"/>
      <c r="U212" s="118"/>
      <c r="V212" s="118"/>
      <c r="W212" s="118"/>
      <c r="X212" s="118"/>
      <c r="Y212" s="118"/>
    </row>
    <row r="213" spans="1:9" s="117" customFormat="1" ht="17.25" customHeight="1">
      <c r="A213" s="854"/>
      <c r="B213" s="276"/>
      <c r="C213" s="276"/>
      <c r="D213" s="276"/>
      <c r="E213" s="276"/>
      <c r="F213" s="274">
        <f>C213*E213</f>
        <v>0</v>
      </c>
      <c r="G213" s="276"/>
      <c r="H213" s="276"/>
      <c r="I213" s="274"/>
    </row>
    <row r="214" spans="1:25" s="119" customFormat="1" ht="17.25" customHeight="1">
      <c r="A214" s="854"/>
      <c r="B214" s="841" t="s">
        <v>249</v>
      </c>
      <c r="C214" s="842"/>
      <c r="D214" s="842"/>
      <c r="E214" s="842"/>
      <c r="F214" s="842"/>
      <c r="G214" s="842"/>
      <c r="H214" s="843"/>
      <c r="I214" s="280">
        <f>SUM(I212:I213)</f>
        <v>0</v>
      </c>
      <c r="J214" s="118"/>
      <c r="K214" s="118"/>
      <c r="L214" s="118"/>
      <c r="M214" s="118"/>
      <c r="N214" s="118"/>
      <c r="O214" s="118"/>
      <c r="P214" s="118"/>
      <c r="Q214" s="118"/>
      <c r="R214" s="118"/>
      <c r="S214" s="118"/>
      <c r="T214" s="118"/>
      <c r="U214" s="118"/>
      <c r="V214" s="118"/>
      <c r="W214" s="118"/>
      <c r="X214" s="118"/>
      <c r="Y214" s="118"/>
    </row>
    <row r="215" spans="1:25" s="119" customFormat="1" ht="16.5" customHeight="1">
      <c r="A215" s="854"/>
      <c r="B215" s="844" t="s">
        <v>401</v>
      </c>
      <c r="C215" s="845"/>
      <c r="D215" s="845"/>
      <c r="E215" s="845"/>
      <c r="F215" s="845"/>
      <c r="G215" s="845"/>
      <c r="H215" s="845"/>
      <c r="I215" s="846"/>
      <c r="J215" s="118"/>
      <c r="K215" s="118"/>
      <c r="L215" s="118"/>
      <c r="M215" s="118"/>
      <c r="N215" s="118"/>
      <c r="O215" s="118"/>
      <c r="P215" s="118"/>
      <c r="Q215" s="118"/>
      <c r="R215" s="118"/>
      <c r="S215" s="118"/>
      <c r="T215" s="118"/>
      <c r="U215" s="118"/>
      <c r="V215" s="118"/>
      <c r="W215" s="118"/>
      <c r="X215" s="118"/>
      <c r="Y215" s="118"/>
    </row>
    <row r="216" spans="1:25" s="119" customFormat="1" ht="39" customHeight="1">
      <c r="A216" s="854"/>
      <c r="B216" s="273"/>
      <c r="C216" s="273"/>
      <c r="D216" s="273"/>
      <c r="E216" s="274"/>
      <c r="F216" s="274">
        <f>C216*E216</f>
        <v>0</v>
      </c>
      <c r="G216" s="274"/>
      <c r="H216" s="274"/>
      <c r="I216" s="274"/>
      <c r="J216" s="118"/>
      <c r="K216" s="118"/>
      <c r="L216" s="118"/>
      <c r="M216" s="118"/>
      <c r="N216" s="118"/>
      <c r="O216" s="118"/>
      <c r="P216" s="118"/>
      <c r="Q216" s="118"/>
      <c r="R216" s="118"/>
      <c r="S216" s="118"/>
      <c r="T216" s="118"/>
      <c r="U216" s="118"/>
      <c r="V216" s="118"/>
      <c r="W216" s="118"/>
      <c r="X216" s="118"/>
      <c r="Y216" s="118"/>
    </row>
    <row r="217" spans="1:9" s="117" customFormat="1" ht="17.25" customHeight="1">
      <c r="A217" s="854"/>
      <c r="B217" s="273"/>
      <c r="C217" s="273"/>
      <c r="D217" s="273"/>
      <c r="E217" s="274"/>
      <c r="F217" s="274">
        <f>C217*E217</f>
        <v>0</v>
      </c>
      <c r="G217" s="274"/>
      <c r="H217" s="274"/>
      <c r="I217" s="274"/>
    </row>
    <row r="218" spans="1:25" s="119" customFormat="1" ht="17.25" customHeight="1">
      <c r="A218" s="854"/>
      <c r="B218" s="841" t="s">
        <v>250</v>
      </c>
      <c r="C218" s="842"/>
      <c r="D218" s="842"/>
      <c r="E218" s="842"/>
      <c r="F218" s="842"/>
      <c r="G218" s="842"/>
      <c r="H218" s="843"/>
      <c r="I218" s="280">
        <f>SUM(I216:I217)</f>
        <v>0</v>
      </c>
      <c r="J218" s="118"/>
      <c r="K218" s="118"/>
      <c r="L218" s="118"/>
      <c r="M218" s="118"/>
      <c r="N218" s="118"/>
      <c r="O218" s="118"/>
      <c r="P218" s="118"/>
      <c r="Q218" s="118"/>
      <c r="R218" s="118"/>
      <c r="S218" s="118"/>
      <c r="T218" s="118"/>
      <c r="U218" s="118"/>
      <c r="V218" s="118"/>
      <c r="W218" s="118"/>
      <c r="X218" s="118"/>
      <c r="Y218" s="118"/>
    </row>
    <row r="219" spans="1:25" s="119" customFormat="1" ht="17.25" customHeight="1">
      <c r="A219" s="854"/>
      <c r="B219" s="844" t="s">
        <v>402</v>
      </c>
      <c r="C219" s="845"/>
      <c r="D219" s="845"/>
      <c r="E219" s="845"/>
      <c r="F219" s="845"/>
      <c r="G219" s="845"/>
      <c r="H219" s="845"/>
      <c r="I219" s="846"/>
      <c r="J219" s="118"/>
      <c r="K219" s="118"/>
      <c r="L219" s="118"/>
      <c r="M219" s="118"/>
      <c r="N219" s="118"/>
      <c r="O219" s="118"/>
      <c r="P219" s="118"/>
      <c r="Q219" s="118"/>
      <c r="R219" s="118"/>
      <c r="S219" s="118"/>
      <c r="T219" s="118"/>
      <c r="U219" s="118"/>
      <c r="V219" s="118"/>
      <c r="W219" s="118"/>
      <c r="X219" s="118"/>
      <c r="Y219" s="118"/>
    </row>
    <row r="220" spans="1:9" s="117" customFormat="1" ht="17.25" customHeight="1">
      <c r="A220" s="854"/>
      <c r="B220" s="273"/>
      <c r="C220" s="273"/>
      <c r="D220" s="273"/>
      <c r="E220" s="274"/>
      <c r="F220" s="274">
        <f>C220*E220</f>
        <v>0</v>
      </c>
      <c r="G220" s="274"/>
      <c r="H220" s="274"/>
      <c r="I220" s="274"/>
    </row>
    <row r="221" spans="1:25" s="119" customFormat="1" ht="17.25" customHeight="1">
      <c r="A221" s="854"/>
      <c r="B221" s="273"/>
      <c r="C221" s="273"/>
      <c r="D221" s="273"/>
      <c r="E221" s="274"/>
      <c r="F221" s="274">
        <f>C221*E221</f>
        <v>0</v>
      </c>
      <c r="G221" s="274"/>
      <c r="H221" s="274"/>
      <c r="I221" s="274"/>
      <c r="J221" s="118"/>
      <c r="K221" s="118"/>
      <c r="L221" s="118"/>
      <c r="M221" s="118"/>
      <c r="N221" s="118"/>
      <c r="O221" s="118"/>
      <c r="P221" s="118"/>
      <c r="Q221" s="118"/>
      <c r="R221" s="118"/>
      <c r="S221" s="118"/>
      <c r="T221" s="118"/>
      <c r="U221" s="118"/>
      <c r="V221" s="118"/>
      <c r="W221" s="118"/>
      <c r="X221" s="118"/>
      <c r="Y221" s="118"/>
    </row>
    <row r="222" spans="1:25" s="119" customFormat="1" ht="17.25" customHeight="1">
      <c r="A222" s="854"/>
      <c r="B222" s="841" t="s">
        <v>251</v>
      </c>
      <c r="C222" s="842"/>
      <c r="D222" s="842"/>
      <c r="E222" s="842"/>
      <c r="F222" s="842"/>
      <c r="G222" s="842"/>
      <c r="H222" s="843"/>
      <c r="I222" s="280">
        <f>SUM(I220:I221)</f>
        <v>0</v>
      </c>
      <c r="J222" s="118"/>
      <c r="K222" s="118"/>
      <c r="L222" s="118"/>
      <c r="M222" s="118"/>
      <c r="N222" s="118"/>
      <c r="O222" s="118"/>
      <c r="P222" s="118"/>
      <c r="Q222" s="118"/>
      <c r="R222" s="118"/>
      <c r="S222" s="118"/>
      <c r="T222" s="118"/>
      <c r="U222" s="118"/>
      <c r="V222" s="118"/>
      <c r="W222" s="118"/>
      <c r="X222" s="118"/>
      <c r="Y222" s="118"/>
    </row>
    <row r="223" spans="1:25" s="119" customFormat="1" ht="17.25" customHeight="1">
      <c r="A223" s="854"/>
      <c r="B223" s="844" t="s">
        <v>346</v>
      </c>
      <c r="C223" s="845"/>
      <c r="D223" s="845"/>
      <c r="E223" s="845"/>
      <c r="F223" s="845"/>
      <c r="G223" s="845"/>
      <c r="H223" s="845"/>
      <c r="I223" s="280">
        <f>I210+I214+I218+I222</f>
        <v>0</v>
      </c>
      <c r="J223" s="118"/>
      <c r="K223" s="118"/>
      <c r="L223" s="118"/>
      <c r="M223" s="118"/>
      <c r="N223" s="118"/>
      <c r="O223" s="118"/>
      <c r="P223" s="118"/>
      <c r="Q223" s="118"/>
      <c r="R223" s="118"/>
      <c r="S223" s="118"/>
      <c r="T223" s="118"/>
      <c r="U223" s="118"/>
      <c r="V223" s="118"/>
      <c r="W223" s="118"/>
      <c r="X223" s="118"/>
      <c r="Y223" s="118"/>
    </row>
    <row r="224" spans="1:9" s="117" customFormat="1" ht="17.25" customHeight="1">
      <c r="A224" s="854"/>
      <c r="B224" s="844" t="s">
        <v>257</v>
      </c>
      <c r="C224" s="845"/>
      <c r="D224" s="845"/>
      <c r="E224" s="845"/>
      <c r="F224" s="845"/>
      <c r="G224" s="845"/>
      <c r="H224" s="845"/>
      <c r="I224" s="846"/>
    </row>
    <row r="225" spans="1:25" s="119" customFormat="1" ht="17.25" customHeight="1">
      <c r="A225" s="854"/>
      <c r="B225" s="273"/>
      <c r="C225" s="273"/>
      <c r="D225" s="273"/>
      <c r="E225" s="274"/>
      <c r="F225" s="274">
        <f>C225*E225</f>
        <v>0</v>
      </c>
      <c r="G225" s="274"/>
      <c r="H225" s="274"/>
      <c r="I225" s="274"/>
      <c r="J225" s="118"/>
      <c r="K225" s="118"/>
      <c r="L225" s="118"/>
      <c r="M225" s="118"/>
      <c r="N225" s="118"/>
      <c r="O225" s="118"/>
      <c r="P225" s="118"/>
      <c r="Q225" s="118"/>
      <c r="R225" s="118"/>
      <c r="S225" s="118"/>
      <c r="T225" s="118"/>
      <c r="U225" s="118"/>
      <c r="V225" s="118"/>
      <c r="W225" s="118"/>
      <c r="X225" s="118"/>
      <c r="Y225" s="118"/>
    </row>
    <row r="226" spans="1:25" s="119" customFormat="1" ht="17.25" customHeight="1">
      <c r="A226" s="854"/>
      <c r="B226" s="273"/>
      <c r="C226" s="273"/>
      <c r="D226" s="273"/>
      <c r="E226" s="274"/>
      <c r="F226" s="274">
        <f>C226*E226</f>
        <v>0</v>
      </c>
      <c r="G226" s="274"/>
      <c r="H226" s="274"/>
      <c r="I226" s="274"/>
      <c r="J226" s="118"/>
      <c r="K226" s="118"/>
      <c r="L226" s="118"/>
      <c r="M226" s="118"/>
      <c r="N226" s="118"/>
      <c r="O226" s="118"/>
      <c r="P226" s="118"/>
      <c r="Q226" s="118"/>
      <c r="R226" s="118"/>
      <c r="S226" s="118"/>
      <c r="T226" s="118"/>
      <c r="U226" s="118"/>
      <c r="V226" s="118"/>
      <c r="W226" s="118"/>
      <c r="X226" s="118"/>
      <c r="Y226" s="118"/>
    </row>
    <row r="227" spans="1:9" s="117" customFormat="1" ht="17.25" customHeight="1">
      <c r="A227" s="854"/>
      <c r="B227" s="841" t="s">
        <v>246</v>
      </c>
      <c r="C227" s="842"/>
      <c r="D227" s="842"/>
      <c r="E227" s="842"/>
      <c r="F227" s="842"/>
      <c r="G227" s="842"/>
      <c r="H227" s="843"/>
      <c r="I227" s="280">
        <f>SUM(I225:I226)</f>
        <v>0</v>
      </c>
    </row>
    <row r="228" spans="1:25" s="119" customFormat="1" ht="17.25" customHeight="1">
      <c r="A228" s="854"/>
      <c r="B228" s="844" t="s">
        <v>258</v>
      </c>
      <c r="C228" s="845"/>
      <c r="D228" s="845"/>
      <c r="E228" s="845"/>
      <c r="F228" s="845"/>
      <c r="G228" s="845"/>
      <c r="H228" s="845"/>
      <c r="I228" s="846"/>
      <c r="J228" s="118"/>
      <c r="K228" s="118"/>
      <c r="L228" s="118"/>
      <c r="M228" s="118"/>
      <c r="N228" s="118"/>
      <c r="O228" s="118"/>
      <c r="P228" s="118"/>
      <c r="Q228" s="118"/>
      <c r="R228" s="118"/>
      <c r="S228" s="118"/>
      <c r="T228" s="118"/>
      <c r="U228" s="118"/>
      <c r="V228" s="118"/>
      <c r="W228" s="118"/>
      <c r="X228" s="118"/>
      <c r="Y228" s="118"/>
    </row>
    <row r="229" spans="1:25" s="119" customFormat="1" ht="16.5" customHeight="1">
      <c r="A229" s="854"/>
      <c r="B229" s="273"/>
      <c r="C229" s="273"/>
      <c r="D229" s="273"/>
      <c r="E229" s="274"/>
      <c r="F229" s="274">
        <f>C229*E229</f>
        <v>0</v>
      </c>
      <c r="G229" s="274"/>
      <c r="H229" s="274"/>
      <c r="I229" s="274"/>
      <c r="J229" s="118"/>
      <c r="K229" s="118"/>
      <c r="L229" s="118"/>
      <c r="M229" s="118"/>
      <c r="N229" s="118"/>
      <c r="O229" s="118"/>
      <c r="P229" s="118"/>
      <c r="Q229" s="118"/>
      <c r="R229" s="118"/>
      <c r="S229" s="118"/>
      <c r="T229" s="118"/>
      <c r="U229" s="118"/>
      <c r="V229" s="118"/>
      <c r="W229" s="118"/>
      <c r="X229" s="118"/>
      <c r="Y229" s="118"/>
    </row>
    <row r="230" spans="1:25" s="119" customFormat="1" ht="17.25" customHeight="1">
      <c r="A230" s="854"/>
      <c r="B230" s="276"/>
      <c r="C230" s="276"/>
      <c r="D230" s="276"/>
      <c r="E230" s="276"/>
      <c r="F230" s="274">
        <f>C230*E230</f>
        <v>0</v>
      </c>
      <c r="G230" s="276"/>
      <c r="H230" s="276"/>
      <c r="I230" s="274"/>
      <c r="J230" s="118"/>
      <c r="K230" s="118"/>
      <c r="L230" s="118"/>
      <c r="M230" s="118"/>
      <c r="N230" s="118"/>
      <c r="O230" s="118"/>
      <c r="P230" s="118"/>
      <c r="Q230" s="118"/>
      <c r="R230" s="118"/>
      <c r="S230" s="118"/>
      <c r="T230" s="118"/>
      <c r="U230" s="118"/>
      <c r="V230" s="118"/>
      <c r="W230" s="118"/>
      <c r="X230" s="118"/>
      <c r="Y230" s="118"/>
    </row>
    <row r="231" spans="1:9" s="117" customFormat="1" ht="17.25" customHeight="1">
      <c r="A231" s="854"/>
      <c r="B231" s="841" t="s">
        <v>247</v>
      </c>
      <c r="C231" s="842"/>
      <c r="D231" s="842"/>
      <c r="E231" s="842"/>
      <c r="F231" s="842"/>
      <c r="G231" s="842"/>
      <c r="H231" s="843"/>
      <c r="I231" s="280">
        <f>SUM(I229:I230)</f>
        <v>0</v>
      </c>
    </row>
    <row r="232" spans="1:25" s="119" customFormat="1" ht="17.25" customHeight="1" thickBot="1">
      <c r="A232" s="855"/>
      <c r="B232" s="847" t="s">
        <v>594</v>
      </c>
      <c r="C232" s="848"/>
      <c r="D232" s="848"/>
      <c r="E232" s="848"/>
      <c r="F232" s="848"/>
      <c r="G232" s="848"/>
      <c r="H232" s="849"/>
      <c r="I232" s="282">
        <f>I200+I204+I223+I227+I231</f>
        <v>0</v>
      </c>
      <c r="J232" s="118"/>
      <c r="K232" s="118"/>
      <c r="L232" s="118"/>
      <c r="M232" s="118"/>
      <c r="N232" s="118"/>
      <c r="O232" s="118"/>
      <c r="P232" s="118"/>
      <c r="Q232" s="118"/>
      <c r="R232" s="118"/>
      <c r="S232" s="118"/>
      <c r="T232" s="118"/>
      <c r="U232" s="118"/>
      <c r="V232" s="118"/>
      <c r="W232" s="118"/>
      <c r="X232" s="118"/>
      <c r="Y232" s="118"/>
    </row>
    <row r="233" spans="1:25" s="119" customFormat="1" ht="17.25" customHeight="1" thickBot="1">
      <c r="A233" s="856" t="s">
        <v>405</v>
      </c>
      <c r="B233" s="857"/>
      <c r="C233" s="857"/>
      <c r="D233" s="857"/>
      <c r="E233" s="857"/>
      <c r="F233" s="857"/>
      <c r="G233" s="857"/>
      <c r="H233" s="858"/>
      <c r="I233" s="283">
        <f>+I232+I196</f>
        <v>0</v>
      </c>
      <c r="J233" s="118"/>
      <c r="K233" s="118"/>
      <c r="L233" s="118"/>
      <c r="M233" s="118"/>
      <c r="N233" s="118"/>
      <c r="O233" s="118"/>
      <c r="P233" s="118"/>
      <c r="Q233" s="118"/>
      <c r="R233" s="118"/>
      <c r="S233" s="118"/>
      <c r="T233" s="118"/>
      <c r="U233" s="118"/>
      <c r="V233" s="118"/>
      <c r="W233" s="118"/>
      <c r="X233" s="118"/>
      <c r="Y233" s="118"/>
    </row>
    <row r="234" spans="1:25" s="119" customFormat="1" ht="20.25" customHeight="1" thickBot="1">
      <c r="A234" s="284"/>
      <c r="B234" s="285"/>
      <c r="C234" s="285"/>
      <c r="D234" s="285"/>
      <c r="E234" s="285"/>
      <c r="F234" s="285"/>
      <c r="G234" s="285"/>
      <c r="H234" s="286"/>
      <c r="I234" s="283"/>
      <c r="J234" s="118"/>
      <c r="K234" s="118"/>
      <c r="L234" s="118"/>
      <c r="M234" s="118"/>
      <c r="N234" s="118"/>
      <c r="O234" s="118"/>
      <c r="P234" s="118"/>
      <c r="Q234" s="118"/>
      <c r="R234" s="118"/>
      <c r="S234" s="118"/>
      <c r="T234" s="118"/>
      <c r="U234" s="118"/>
      <c r="V234" s="118"/>
      <c r="W234" s="118"/>
      <c r="X234" s="118"/>
      <c r="Y234" s="118"/>
    </row>
    <row r="235" spans="1:29" s="125" customFormat="1" ht="27" customHeight="1" thickBot="1">
      <c r="A235" s="872" t="s">
        <v>252</v>
      </c>
      <c r="B235" s="873"/>
      <c r="C235" s="873"/>
      <c r="D235" s="873"/>
      <c r="E235" s="873"/>
      <c r="F235" s="873"/>
      <c r="G235" s="873"/>
      <c r="H235" s="874"/>
      <c r="I235" s="287">
        <f>I233+I85+I159</f>
        <v>0</v>
      </c>
      <c r="J235" s="120"/>
      <c r="K235" s="121"/>
      <c r="L235" s="122"/>
      <c r="M235" s="122"/>
      <c r="N235" s="123"/>
      <c r="O235" s="123"/>
      <c r="P235" s="123"/>
      <c r="Q235" s="124"/>
      <c r="R235" s="124"/>
      <c r="S235" s="124"/>
      <c r="T235" s="124"/>
      <c r="U235" s="124"/>
      <c r="V235" s="124"/>
      <c r="W235" s="124"/>
      <c r="X235" s="124"/>
      <c r="Y235" s="124"/>
      <c r="Z235" s="124"/>
      <c r="AA235" s="124"/>
      <c r="AB235" s="124"/>
      <c r="AC235" s="124"/>
    </row>
    <row r="236" spans="1:29" s="125" customFormat="1" ht="127.5" customHeight="1">
      <c r="A236" s="875" t="s">
        <v>624</v>
      </c>
      <c r="B236" s="875"/>
      <c r="C236" s="875"/>
      <c r="D236" s="875"/>
      <c r="E236" s="875"/>
      <c r="F236" s="875"/>
      <c r="G236" s="875"/>
      <c r="H236" s="875"/>
      <c r="I236" s="875"/>
      <c r="J236" s="126"/>
      <c r="K236" s="121"/>
      <c r="L236" s="122"/>
      <c r="M236" s="122"/>
      <c r="N236" s="123"/>
      <c r="O236" s="123"/>
      <c r="P236" s="123"/>
      <c r="Q236" s="124"/>
      <c r="R236" s="124"/>
      <c r="S236" s="124"/>
      <c r="T236" s="124"/>
      <c r="U236" s="124"/>
      <c r="V236" s="124"/>
      <c r="W236" s="124"/>
      <c r="X236" s="124"/>
      <c r="Y236" s="124"/>
      <c r="Z236" s="124"/>
      <c r="AA236" s="124"/>
      <c r="AB236" s="124"/>
      <c r="AC236" s="124"/>
    </row>
    <row r="237" spans="1:9" ht="12.75">
      <c r="A237" s="264"/>
      <c r="B237" s="264"/>
      <c r="C237" s="264"/>
      <c r="D237" s="264"/>
      <c r="E237" s="264"/>
      <c r="F237" s="264"/>
      <c r="G237" s="264"/>
      <c r="H237" s="264"/>
      <c r="I237" s="264"/>
    </row>
    <row r="238" spans="1:9" ht="15.75">
      <c r="A238" s="264"/>
      <c r="B238" s="264"/>
      <c r="C238" s="278" t="s">
        <v>99</v>
      </c>
      <c r="D238" s="279"/>
      <c r="E238" s="279"/>
      <c r="F238" s="279"/>
      <c r="G238" s="279"/>
      <c r="H238" s="279"/>
      <c r="I238" s="279"/>
    </row>
    <row r="239" spans="1:9" ht="12.75">
      <c r="A239" s="264"/>
      <c r="B239" s="264"/>
      <c r="C239" s="838" t="s">
        <v>100</v>
      </c>
      <c r="D239" s="838"/>
      <c r="E239" s="838"/>
      <c r="F239" s="838"/>
      <c r="G239" s="838"/>
      <c r="H239" s="838"/>
      <c r="I239" s="838"/>
    </row>
    <row r="240" spans="1:9" ht="12.75">
      <c r="A240" s="264" t="s">
        <v>336</v>
      </c>
      <c r="B240" s="264"/>
      <c r="C240" s="264"/>
      <c r="D240" s="264"/>
      <c r="E240" s="264"/>
      <c r="F240" s="264"/>
      <c r="G240" s="264"/>
      <c r="H240" s="264"/>
      <c r="I240" s="264"/>
    </row>
    <row r="241" spans="1:9" ht="43.5" customHeight="1">
      <c r="A241" s="876" t="s">
        <v>338</v>
      </c>
      <c r="B241" s="876"/>
      <c r="C241" s="876"/>
      <c r="D241" s="876"/>
      <c r="E241" s="876"/>
      <c r="F241" s="876"/>
      <c r="G241" s="876"/>
      <c r="H241" s="876"/>
      <c r="I241" s="876"/>
    </row>
    <row r="242" spans="1:9" ht="12.75">
      <c r="A242" s="228"/>
      <c r="B242" s="228"/>
      <c r="C242" s="228"/>
      <c r="D242" s="228"/>
      <c r="E242" s="228"/>
      <c r="F242" s="228"/>
      <c r="G242" s="228"/>
      <c r="H242" s="228"/>
      <c r="I242" s="228"/>
    </row>
  </sheetData>
  <sheetProtection/>
  <mergeCells count="145">
    <mergeCell ref="A241:I241"/>
    <mergeCell ref="A12:A84"/>
    <mergeCell ref="B12:I12"/>
    <mergeCell ref="B171:I171"/>
    <mergeCell ref="A160:A232"/>
    <mergeCell ref="B160:I160"/>
    <mergeCell ref="B169:I169"/>
    <mergeCell ref="B183:I183"/>
    <mergeCell ref="B186:H186"/>
    <mergeCell ref="B187:H187"/>
    <mergeCell ref="B218:H218"/>
    <mergeCell ref="A233:H233"/>
    <mergeCell ref="A236:I236"/>
    <mergeCell ref="B210:H210"/>
    <mergeCell ref="B211:I211"/>
    <mergeCell ref="B223:H223"/>
    <mergeCell ref="B224:I224"/>
    <mergeCell ref="B214:H214"/>
    <mergeCell ref="B215:I215"/>
    <mergeCell ref="B219:I219"/>
    <mergeCell ref="B161:I161"/>
    <mergeCell ref="B164:H164"/>
    <mergeCell ref="B165:I165"/>
    <mergeCell ref="B168:H168"/>
    <mergeCell ref="B178:H178"/>
    <mergeCell ref="B179:I179"/>
    <mergeCell ref="B170:I170"/>
    <mergeCell ref="B104:H104"/>
    <mergeCell ref="B127:I127"/>
    <mergeCell ref="B141:I141"/>
    <mergeCell ref="B154:I154"/>
    <mergeCell ref="B157:H157"/>
    <mergeCell ref="B158:H158"/>
    <mergeCell ref="B105:I105"/>
    <mergeCell ref="B108:H108"/>
    <mergeCell ref="B109:I109"/>
    <mergeCell ref="B112:H112"/>
    <mergeCell ref="B47:H47"/>
    <mergeCell ref="B62:H62"/>
    <mergeCell ref="B63:I63"/>
    <mergeCell ref="B52:H52"/>
    <mergeCell ref="B53:I53"/>
    <mergeCell ref="B49:I49"/>
    <mergeCell ref="B48:H48"/>
    <mergeCell ref="B58:I58"/>
    <mergeCell ref="B13:I13"/>
    <mergeCell ref="B17:I17"/>
    <mergeCell ref="B22:I22"/>
    <mergeCell ref="B40:I40"/>
    <mergeCell ref="B44:I44"/>
    <mergeCell ref="B16:H16"/>
    <mergeCell ref="B20:H20"/>
    <mergeCell ref="B39:H39"/>
    <mergeCell ref="B43:H43"/>
    <mergeCell ref="B23:I23"/>
    <mergeCell ref="B27:I27"/>
    <mergeCell ref="B31:I31"/>
    <mergeCell ref="B35:I35"/>
    <mergeCell ref="B34:H34"/>
    <mergeCell ref="B38:H38"/>
    <mergeCell ref="B26:H26"/>
    <mergeCell ref="A85:H85"/>
    <mergeCell ref="B67:I67"/>
    <mergeCell ref="B70:H70"/>
    <mergeCell ref="C239:I239"/>
    <mergeCell ref="A235:H235"/>
    <mergeCell ref="B74:H74"/>
    <mergeCell ref="B83:H83"/>
    <mergeCell ref="B84:H84"/>
    <mergeCell ref="B97:I97"/>
    <mergeCell ref="B100:H100"/>
    <mergeCell ref="B71:I71"/>
    <mergeCell ref="B75:H75"/>
    <mergeCell ref="B76:I76"/>
    <mergeCell ref="B79:H79"/>
    <mergeCell ref="B66:H66"/>
    <mergeCell ref="B59:I59"/>
    <mergeCell ref="B8:F8"/>
    <mergeCell ref="G8:I8"/>
    <mergeCell ref="C9:C10"/>
    <mergeCell ref="D9:D10"/>
    <mergeCell ref="E9:E10"/>
    <mergeCell ref="G9:G10"/>
    <mergeCell ref="H9:H10"/>
    <mergeCell ref="B21:I21"/>
    <mergeCell ref="B57:I57"/>
    <mergeCell ref="B80:I80"/>
    <mergeCell ref="B30:H30"/>
    <mergeCell ref="B56:H56"/>
    <mergeCell ref="H2:I2"/>
    <mergeCell ref="A3:G3"/>
    <mergeCell ref="A4:G4"/>
    <mergeCell ref="A6:I6"/>
    <mergeCell ref="A8:A10"/>
    <mergeCell ref="B86:I86"/>
    <mergeCell ref="B87:I87"/>
    <mergeCell ref="B90:H90"/>
    <mergeCell ref="B91:I91"/>
    <mergeCell ref="B94:H94"/>
    <mergeCell ref="B95:I95"/>
    <mergeCell ref="B113:H113"/>
    <mergeCell ref="B114:I114"/>
    <mergeCell ref="B117:H117"/>
    <mergeCell ref="B118:I118"/>
    <mergeCell ref="B121:H121"/>
    <mergeCell ref="B122:H122"/>
    <mergeCell ref="B123:I123"/>
    <mergeCell ref="B126:H126"/>
    <mergeCell ref="B130:H130"/>
    <mergeCell ref="B131:I131"/>
    <mergeCell ref="B132:I132"/>
    <mergeCell ref="B136:H136"/>
    <mergeCell ref="B144:H144"/>
    <mergeCell ref="B145:I145"/>
    <mergeCell ref="B148:H148"/>
    <mergeCell ref="B149:H149"/>
    <mergeCell ref="B150:I150"/>
    <mergeCell ref="B153:H153"/>
    <mergeCell ref="A86:A158"/>
    <mergeCell ref="B96:I96"/>
    <mergeCell ref="B101:I101"/>
    <mergeCell ref="B174:H174"/>
    <mergeCell ref="B175:I175"/>
    <mergeCell ref="B182:H182"/>
    <mergeCell ref="B137:I137"/>
    <mergeCell ref="B140:H140"/>
    <mergeCell ref="B133:I133"/>
    <mergeCell ref="A159:H159"/>
    <mergeCell ref="B207:I207"/>
    <mergeCell ref="B188:I188"/>
    <mergeCell ref="B191:H191"/>
    <mergeCell ref="B192:I192"/>
    <mergeCell ref="B195:H195"/>
    <mergeCell ref="B196:H196"/>
    <mergeCell ref="B197:I197"/>
    <mergeCell ref="B222:H222"/>
    <mergeCell ref="B227:H227"/>
    <mergeCell ref="B228:I228"/>
    <mergeCell ref="B231:H231"/>
    <mergeCell ref="B232:H232"/>
    <mergeCell ref="B200:H200"/>
    <mergeCell ref="B201:I201"/>
    <mergeCell ref="B204:H204"/>
    <mergeCell ref="B205:I205"/>
    <mergeCell ref="B206:I206"/>
  </mergeCells>
  <printOptions/>
  <pageMargins left="0.7086614173228347" right="0.7086614173228347" top="0.7480314960629921" bottom="0.7480314960629921" header="0.31496062992125984" footer="0.31496062992125984"/>
  <pageSetup horizontalDpi="600" verticalDpi="600" orientation="landscape" paperSize="9" scale="85" r:id="rId2"/>
  <headerFooter>
    <oddHeader>&amp;L&amp;G
&amp;CОТДЕЛ  „ОРГАНИЗАЦИИ НА ПРОИЗВОДИТЕЛИ НА ПЛОДОВЕ И ЗЕЛЕНЧУЦИ“
Заявление за одобрение/изменение на оперативна програма ДП 01-01.1&amp;RПП 08 ПР 01  
Версия  04 
Изм. 9
</oddHeader>
  </headerFooter>
  <legacyDrawingHF r:id="rId1"/>
</worksheet>
</file>

<file path=xl/worksheets/sheet6.xml><?xml version="1.0" encoding="utf-8"?>
<worksheet xmlns="http://schemas.openxmlformats.org/spreadsheetml/2006/main" xmlns:r="http://schemas.openxmlformats.org/officeDocument/2006/relationships">
  <dimension ref="A1:AC96"/>
  <sheetViews>
    <sheetView view="pageBreakPreview" zoomScaleNormal="92" zoomScaleSheetLayoutView="100" workbookViewId="0" topLeftCell="A55">
      <selection activeCell="O69" sqref="O69"/>
    </sheetView>
  </sheetViews>
  <sheetFormatPr defaultColWidth="9.140625" defaultRowHeight="12.75"/>
  <cols>
    <col min="1" max="1" width="14.57421875" style="0" customWidth="1"/>
    <col min="2" max="2" width="22.00390625" style="0" customWidth="1"/>
    <col min="3" max="3" width="10.28125" style="0" customWidth="1"/>
    <col min="6" max="6" width="21.00390625" style="0" customWidth="1"/>
    <col min="7" max="7" width="14.140625" style="0" customWidth="1"/>
    <col min="8" max="8" width="22.421875" style="0" customWidth="1"/>
    <col min="9" max="9" width="25.00390625" style="0" customWidth="1"/>
    <col min="10" max="10" width="20.28125" style="0" customWidth="1"/>
  </cols>
  <sheetData>
    <row r="1" spans="1:11" ht="12.75">
      <c r="A1" s="264"/>
      <c r="B1" s="264"/>
      <c r="C1" s="264"/>
      <c r="D1" s="264"/>
      <c r="E1" s="264"/>
      <c r="F1" s="264"/>
      <c r="G1" s="264"/>
      <c r="H1" s="264"/>
      <c r="I1" s="265" t="s">
        <v>237</v>
      </c>
      <c r="J1" s="264"/>
      <c r="K1" s="264"/>
    </row>
    <row r="2" spans="1:29" s="107" customFormat="1" ht="34.5" customHeight="1" thickBot="1">
      <c r="A2" s="266" t="s">
        <v>91</v>
      </c>
      <c r="D2" s="267"/>
      <c r="H2" s="877" t="s">
        <v>367</v>
      </c>
      <c r="I2" s="877"/>
      <c r="K2" s="108"/>
      <c r="L2" s="108"/>
      <c r="M2" s="108"/>
      <c r="N2" s="109"/>
      <c r="O2" s="109"/>
      <c r="P2" s="109"/>
      <c r="Q2" s="109"/>
      <c r="R2" s="109"/>
      <c r="S2" s="109"/>
      <c r="T2" s="109"/>
      <c r="U2" s="109"/>
      <c r="V2" s="109"/>
      <c r="W2" s="109"/>
      <c r="X2" s="109"/>
      <c r="Y2" s="109"/>
      <c r="Z2" s="109"/>
      <c r="AA2" s="109"/>
      <c r="AB2" s="109"/>
      <c r="AC2" s="109"/>
    </row>
    <row r="3" spans="1:13" s="111" customFormat="1" ht="20.25" customHeight="1">
      <c r="A3" s="787" t="s">
        <v>92</v>
      </c>
      <c r="B3" s="788"/>
      <c r="C3" s="788"/>
      <c r="D3" s="788"/>
      <c r="E3" s="788"/>
      <c r="F3" s="788"/>
      <c r="G3" s="789"/>
      <c r="H3" s="268"/>
      <c r="I3" s="268"/>
      <c r="K3" s="112"/>
      <c r="L3" s="110"/>
      <c r="M3" s="110"/>
    </row>
    <row r="4" spans="1:17" s="107" customFormat="1" ht="24.75" customHeight="1" thickBot="1">
      <c r="A4" s="863" t="s">
        <v>93</v>
      </c>
      <c r="B4" s="864"/>
      <c r="C4" s="864"/>
      <c r="D4" s="864"/>
      <c r="E4" s="864"/>
      <c r="F4" s="864"/>
      <c r="G4" s="865"/>
      <c r="K4" s="113"/>
      <c r="L4" s="109"/>
      <c r="M4" s="109"/>
      <c r="N4" s="109"/>
      <c r="O4" s="109"/>
      <c r="P4" s="109"/>
      <c r="Q4" s="109"/>
    </row>
    <row r="5" spans="1:17" s="114" customFormat="1" ht="24.75" customHeight="1">
      <c r="A5" s="269"/>
      <c r="B5" s="270"/>
      <c r="C5" s="270"/>
      <c r="D5" s="270"/>
      <c r="E5" s="269"/>
      <c r="L5" s="115"/>
      <c r="M5" s="115"/>
      <c r="N5" s="115"/>
      <c r="O5" s="115"/>
      <c r="P5" s="115"/>
      <c r="Q5" s="115"/>
    </row>
    <row r="6" spans="1:29" s="107" customFormat="1" ht="27" customHeight="1">
      <c r="A6" s="866" t="s">
        <v>340</v>
      </c>
      <c r="B6" s="866"/>
      <c r="C6" s="866"/>
      <c r="D6" s="866"/>
      <c r="E6" s="866"/>
      <c r="F6" s="866"/>
      <c r="G6" s="866"/>
      <c r="H6" s="866"/>
      <c r="I6" s="866"/>
      <c r="J6" s="116"/>
      <c r="K6" s="108"/>
      <c r="L6" s="108"/>
      <c r="M6" s="108"/>
      <c r="N6" s="109"/>
      <c r="O6" s="109"/>
      <c r="P6" s="109"/>
      <c r="Q6" s="109"/>
      <c r="R6" s="109"/>
      <c r="S6" s="109"/>
      <c r="T6" s="109"/>
      <c r="U6" s="109"/>
      <c r="V6" s="109"/>
      <c r="W6" s="109"/>
      <c r="X6" s="109"/>
      <c r="Y6" s="109"/>
      <c r="Z6" s="109"/>
      <c r="AA6" s="109"/>
      <c r="AB6" s="109"/>
      <c r="AC6" s="109"/>
    </row>
    <row r="7" spans="1:29" s="107" customFormat="1" ht="27" customHeight="1">
      <c r="A7" s="113"/>
      <c r="B7" s="113"/>
      <c r="C7" s="113"/>
      <c r="D7" s="113"/>
      <c r="E7" s="113"/>
      <c r="F7" s="113"/>
      <c r="G7" s="113"/>
      <c r="H7" s="113"/>
      <c r="I7" s="113"/>
      <c r="J7" s="116"/>
      <c r="K7" s="108"/>
      <c r="L7" s="108"/>
      <c r="M7" s="108"/>
      <c r="N7" s="109"/>
      <c r="O7" s="109"/>
      <c r="P7" s="109"/>
      <c r="Q7" s="109"/>
      <c r="R7" s="109"/>
      <c r="S7" s="109"/>
      <c r="T7" s="109"/>
      <c r="U7" s="109"/>
      <c r="V7" s="109"/>
      <c r="W7" s="109"/>
      <c r="X7" s="109"/>
      <c r="Y7" s="109"/>
      <c r="Z7" s="109"/>
      <c r="AA7" s="109"/>
      <c r="AB7" s="109"/>
      <c r="AC7" s="109"/>
    </row>
    <row r="8" spans="1:29" s="107" customFormat="1" ht="27" customHeight="1">
      <c r="A8" s="867" t="s">
        <v>342</v>
      </c>
      <c r="B8" s="878" t="s">
        <v>627</v>
      </c>
      <c r="C8" s="878"/>
      <c r="D8" s="878"/>
      <c r="E8" s="878"/>
      <c r="F8" s="878"/>
      <c r="G8" s="871" t="s">
        <v>341</v>
      </c>
      <c r="H8" s="871"/>
      <c r="I8" s="871"/>
      <c r="J8" s="871"/>
      <c r="K8" s="871"/>
      <c r="L8" s="108"/>
      <c r="M8" s="108"/>
      <c r="N8" s="109"/>
      <c r="O8" s="109"/>
      <c r="P8" s="109"/>
      <c r="Q8" s="109"/>
      <c r="R8" s="109"/>
      <c r="S8" s="109"/>
      <c r="T8" s="109"/>
      <c r="U8" s="109"/>
      <c r="V8" s="109"/>
      <c r="W8" s="109"/>
      <c r="X8" s="109"/>
      <c r="Y8" s="109"/>
      <c r="Z8" s="109"/>
      <c r="AA8" s="109"/>
      <c r="AB8" s="109"/>
      <c r="AC8" s="109"/>
    </row>
    <row r="9" spans="1:11" s="111" customFormat="1" ht="24" customHeight="1">
      <c r="A9" s="867"/>
      <c r="B9" s="271" t="s">
        <v>239</v>
      </c>
      <c r="C9" s="871" t="s">
        <v>245</v>
      </c>
      <c r="D9" s="871" t="s">
        <v>95</v>
      </c>
      <c r="E9" s="871" t="s">
        <v>337</v>
      </c>
      <c r="F9" s="271" t="s">
        <v>96</v>
      </c>
      <c r="G9" s="271" t="s">
        <v>239</v>
      </c>
      <c r="H9" s="871" t="s">
        <v>245</v>
      </c>
      <c r="I9" s="871" t="s">
        <v>95</v>
      </c>
      <c r="J9" s="871" t="s">
        <v>337</v>
      </c>
      <c r="K9" s="271" t="s">
        <v>96</v>
      </c>
    </row>
    <row r="10" spans="1:11" s="111" customFormat="1" ht="17.25" customHeight="1">
      <c r="A10" s="867"/>
      <c r="B10" s="271"/>
      <c r="C10" s="871"/>
      <c r="D10" s="871"/>
      <c r="E10" s="871"/>
      <c r="F10" s="271" t="s">
        <v>97</v>
      </c>
      <c r="G10" s="271"/>
      <c r="H10" s="871"/>
      <c r="I10" s="871"/>
      <c r="J10" s="871"/>
      <c r="K10" s="271" t="s">
        <v>97</v>
      </c>
    </row>
    <row r="11" spans="1:11" s="108" customFormat="1" ht="12" customHeight="1">
      <c r="A11" s="272">
        <v>1</v>
      </c>
      <c r="B11" s="272">
        <v>2</v>
      </c>
      <c r="C11" s="272">
        <v>3</v>
      </c>
      <c r="D11" s="272">
        <v>4</v>
      </c>
      <c r="E11" s="272">
        <v>5</v>
      </c>
      <c r="F11" s="272">
        <v>6</v>
      </c>
      <c r="G11" s="272">
        <v>2</v>
      </c>
      <c r="H11" s="272">
        <v>3</v>
      </c>
      <c r="I11" s="272">
        <v>4</v>
      </c>
      <c r="J11" s="272">
        <v>5</v>
      </c>
      <c r="K11" s="272">
        <v>6</v>
      </c>
    </row>
    <row r="12" spans="1:11" s="108" customFormat="1" ht="12" customHeight="1">
      <c r="A12" s="871"/>
      <c r="B12" s="878" t="s">
        <v>343</v>
      </c>
      <c r="C12" s="878"/>
      <c r="D12" s="878"/>
      <c r="E12" s="878"/>
      <c r="F12" s="878"/>
      <c r="G12" s="878"/>
      <c r="H12" s="878"/>
      <c r="I12" s="878"/>
      <c r="J12" s="878"/>
      <c r="K12" s="878"/>
    </row>
    <row r="13" spans="1:11" s="117" customFormat="1" ht="17.25" customHeight="1">
      <c r="A13" s="871"/>
      <c r="B13" s="883" t="s">
        <v>254</v>
      </c>
      <c r="C13" s="883"/>
      <c r="D13" s="883"/>
      <c r="E13" s="883"/>
      <c r="F13" s="883"/>
      <c r="G13" s="883"/>
      <c r="H13" s="883"/>
      <c r="I13" s="883"/>
      <c r="J13" s="883"/>
      <c r="K13" s="883"/>
    </row>
    <row r="14" spans="1:25" s="119" customFormat="1" ht="17.25" customHeight="1">
      <c r="A14" s="871"/>
      <c r="B14" s="273"/>
      <c r="C14" s="273"/>
      <c r="D14" s="273"/>
      <c r="E14" s="274"/>
      <c r="F14" s="274">
        <f>C14*E14</f>
        <v>0</v>
      </c>
      <c r="G14" s="274"/>
      <c r="H14" s="274"/>
      <c r="I14" s="274"/>
      <c r="J14" s="225"/>
      <c r="K14" s="225">
        <f>H14*J14</f>
        <v>0</v>
      </c>
      <c r="L14" s="118"/>
      <c r="M14" s="118"/>
      <c r="N14" s="118"/>
      <c r="O14" s="118"/>
      <c r="P14" s="118"/>
      <c r="Q14" s="118"/>
      <c r="R14" s="118"/>
      <c r="S14" s="118"/>
      <c r="T14" s="118"/>
      <c r="U14" s="118"/>
      <c r="V14" s="118"/>
      <c r="W14" s="118"/>
      <c r="X14" s="118"/>
      <c r="Y14" s="118"/>
    </row>
    <row r="15" spans="1:25" s="119" customFormat="1" ht="17.25" customHeight="1">
      <c r="A15" s="871"/>
      <c r="B15" s="273"/>
      <c r="C15" s="273"/>
      <c r="D15" s="273"/>
      <c r="E15" s="274"/>
      <c r="F15" s="274">
        <f>C15*E15</f>
        <v>0</v>
      </c>
      <c r="G15" s="274"/>
      <c r="H15" s="274"/>
      <c r="I15" s="274"/>
      <c r="J15" s="225"/>
      <c r="K15" s="225">
        <f>H15*J15</f>
        <v>0</v>
      </c>
      <c r="L15" s="118"/>
      <c r="M15" s="118"/>
      <c r="N15" s="118"/>
      <c r="O15" s="118"/>
      <c r="P15" s="118"/>
      <c r="Q15" s="118"/>
      <c r="R15" s="118"/>
      <c r="S15" s="118"/>
      <c r="T15" s="118"/>
      <c r="U15" s="118"/>
      <c r="V15" s="118"/>
      <c r="W15" s="118"/>
      <c r="X15" s="118"/>
      <c r="Y15" s="118"/>
    </row>
    <row r="16" spans="1:25" s="119" customFormat="1" ht="17.25" customHeight="1">
      <c r="A16" s="871"/>
      <c r="B16" s="883" t="s">
        <v>345</v>
      </c>
      <c r="C16" s="883"/>
      <c r="D16" s="883"/>
      <c r="E16" s="883"/>
      <c r="F16" s="275">
        <f>SUM(F14:F15)</f>
        <v>0</v>
      </c>
      <c r="G16" s="883" t="s">
        <v>344</v>
      </c>
      <c r="H16" s="883"/>
      <c r="I16" s="883"/>
      <c r="J16" s="883"/>
      <c r="K16" s="275">
        <f>SUM(K14:K15)</f>
        <v>0</v>
      </c>
      <c r="L16" s="118"/>
      <c r="M16" s="118"/>
      <c r="N16" s="118"/>
      <c r="O16" s="118"/>
      <c r="P16" s="118"/>
      <c r="Q16" s="118"/>
      <c r="R16" s="118"/>
      <c r="S16" s="118"/>
      <c r="T16" s="118"/>
      <c r="U16" s="118"/>
      <c r="V16" s="118"/>
      <c r="W16" s="118"/>
      <c r="X16" s="118"/>
      <c r="Y16" s="118"/>
    </row>
    <row r="17" spans="1:11" s="117" customFormat="1" ht="17.25" customHeight="1">
      <c r="A17" s="871"/>
      <c r="B17" s="883" t="s">
        <v>398</v>
      </c>
      <c r="C17" s="883"/>
      <c r="D17" s="883"/>
      <c r="E17" s="883"/>
      <c r="F17" s="883"/>
      <c r="G17" s="883"/>
      <c r="H17" s="883"/>
      <c r="I17" s="883"/>
      <c r="J17" s="883"/>
      <c r="K17" s="883"/>
    </row>
    <row r="18" spans="1:25" s="119" customFormat="1" ht="17.25" customHeight="1">
      <c r="A18" s="871"/>
      <c r="B18" s="273"/>
      <c r="C18" s="273"/>
      <c r="D18" s="273"/>
      <c r="E18" s="274"/>
      <c r="F18" s="274">
        <f>C18*E18</f>
        <v>0</v>
      </c>
      <c r="G18" s="274"/>
      <c r="H18" s="274"/>
      <c r="I18" s="274"/>
      <c r="J18" s="225"/>
      <c r="K18" s="225">
        <f>H18*J18</f>
        <v>0</v>
      </c>
      <c r="L18" s="118"/>
      <c r="M18" s="118"/>
      <c r="N18" s="118"/>
      <c r="O18" s="118"/>
      <c r="P18" s="118"/>
      <c r="Q18" s="118"/>
      <c r="R18" s="118"/>
      <c r="S18" s="118"/>
      <c r="T18" s="118"/>
      <c r="U18" s="118"/>
      <c r="V18" s="118"/>
      <c r="W18" s="118"/>
      <c r="X18" s="118"/>
      <c r="Y18" s="118"/>
    </row>
    <row r="19" spans="1:25" s="119" customFormat="1" ht="17.25" customHeight="1">
      <c r="A19" s="871"/>
      <c r="B19" s="273"/>
      <c r="C19" s="273"/>
      <c r="D19" s="273"/>
      <c r="E19" s="274"/>
      <c r="F19" s="274">
        <f>C19*E19</f>
        <v>0</v>
      </c>
      <c r="G19" s="274"/>
      <c r="H19" s="274"/>
      <c r="I19" s="274"/>
      <c r="J19" s="225"/>
      <c r="K19" s="225">
        <f>H19*J19</f>
        <v>0</v>
      </c>
      <c r="L19" s="118"/>
      <c r="M19" s="118"/>
      <c r="N19" s="118"/>
      <c r="O19" s="118"/>
      <c r="P19" s="118"/>
      <c r="Q19" s="118"/>
      <c r="R19" s="118"/>
      <c r="S19" s="118"/>
      <c r="T19" s="118"/>
      <c r="U19" s="118"/>
      <c r="V19" s="118"/>
      <c r="W19" s="118"/>
      <c r="X19" s="118"/>
      <c r="Y19" s="118"/>
    </row>
    <row r="20" spans="1:25" s="119" customFormat="1" ht="45.75" customHeight="1">
      <c r="A20" s="871"/>
      <c r="B20" s="883" t="s">
        <v>408</v>
      </c>
      <c r="C20" s="883"/>
      <c r="D20" s="883"/>
      <c r="E20" s="883"/>
      <c r="F20" s="275">
        <f>SUM(F18:F19)</f>
        <v>0</v>
      </c>
      <c r="G20" s="883" t="s">
        <v>409</v>
      </c>
      <c r="H20" s="883"/>
      <c r="I20" s="883"/>
      <c r="J20" s="883"/>
      <c r="K20" s="275">
        <f>SUM(K18:K19)</f>
        <v>0</v>
      </c>
      <c r="L20" s="118"/>
      <c r="M20" s="118"/>
      <c r="N20" s="118"/>
      <c r="O20" s="118"/>
      <c r="P20" s="118"/>
      <c r="Q20" s="118"/>
      <c r="R20" s="118"/>
      <c r="S20" s="118"/>
      <c r="T20" s="118"/>
      <c r="U20" s="118"/>
      <c r="V20" s="118"/>
      <c r="W20" s="118"/>
      <c r="X20" s="118"/>
      <c r="Y20" s="118"/>
    </row>
    <row r="21" spans="1:25" s="119" customFormat="1" ht="16.5" customHeight="1">
      <c r="A21" s="871"/>
      <c r="B21" s="883" t="s">
        <v>255</v>
      </c>
      <c r="C21" s="883"/>
      <c r="D21" s="883"/>
      <c r="E21" s="883"/>
      <c r="F21" s="883"/>
      <c r="G21" s="883"/>
      <c r="H21" s="883"/>
      <c r="I21" s="883"/>
      <c r="J21" s="883"/>
      <c r="K21" s="883"/>
      <c r="L21" s="118"/>
      <c r="M21" s="118"/>
      <c r="N21" s="118"/>
      <c r="O21" s="118"/>
      <c r="P21" s="118"/>
      <c r="Q21" s="118"/>
      <c r="R21" s="118"/>
      <c r="S21" s="118"/>
      <c r="T21" s="118"/>
      <c r="U21" s="118"/>
      <c r="V21" s="118"/>
      <c r="W21" s="118"/>
      <c r="X21" s="118"/>
      <c r="Y21" s="118"/>
    </row>
    <row r="22" spans="1:25" s="119" customFormat="1" ht="17.25" customHeight="1">
      <c r="A22" s="871"/>
      <c r="B22" s="883" t="s">
        <v>256</v>
      </c>
      <c r="C22" s="883"/>
      <c r="D22" s="883"/>
      <c r="E22" s="883"/>
      <c r="F22" s="883"/>
      <c r="G22" s="883"/>
      <c r="H22" s="883"/>
      <c r="I22" s="883"/>
      <c r="J22" s="883"/>
      <c r="K22" s="883"/>
      <c r="L22" s="118"/>
      <c r="M22" s="118"/>
      <c r="N22" s="118"/>
      <c r="O22" s="118"/>
      <c r="P22" s="118"/>
      <c r="Q22" s="118"/>
      <c r="R22" s="118"/>
      <c r="S22" s="118"/>
      <c r="T22" s="118"/>
      <c r="U22" s="118"/>
      <c r="V22" s="118"/>
      <c r="W22" s="118"/>
      <c r="X22" s="118"/>
      <c r="Y22" s="118"/>
    </row>
    <row r="23" spans="1:25" s="119" customFormat="1" ht="13.5">
      <c r="A23" s="871"/>
      <c r="B23" s="883" t="s">
        <v>399</v>
      </c>
      <c r="C23" s="883"/>
      <c r="D23" s="883"/>
      <c r="E23" s="883"/>
      <c r="F23" s="883"/>
      <c r="G23" s="883"/>
      <c r="H23" s="883"/>
      <c r="I23" s="883"/>
      <c r="J23" s="883"/>
      <c r="K23" s="883"/>
      <c r="L23" s="118"/>
      <c r="M23" s="118"/>
      <c r="N23" s="118"/>
      <c r="O23" s="118"/>
      <c r="P23" s="118"/>
      <c r="Q23" s="118"/>
      <c r="R23" s="118"/>
      <c r="S23" s="118"/>
      <c r="T23" s="118"/>
      <c r="U23" s="118"/>
      <c r="V23" s="118"/>
      <c r="W23" s="118"/>
      <c r="X23" s="118"/>
      <c r="Y23" s="118"/>
    </row>
    <row r="24" spans="1:25" s="119" customFormat="1" ht="12.75">
      <c r="A24" s="871"/>
      <c r="B24" s="273"/>
      <c r="C24" s="273"/>
      <c r="D24" s="273"/>
      <c r="E24" s="274"/>
      <c r="F24" s="274">
        <f>C24*E24</f>
        <v>0</v>
      </c>
      <c r="G24" s="274"/>
      <c r="H24" s="274"/>
      <c r="I24" s="274"/>
      <c r="J24" s="225"/>
      <c r="K24" s="225">
        <f>H24*J24</f>
        <v>0</v>
      </c>
      <c r="L24" s="118"/>
      <c r="M24" s="118"/>
      <c r="N24" s="118"/>
      <c r="O24" s="118"/>
      <c r="P24" s="118"/>
      <c r="Q24" s="118"/>
      <c r="R24" s="118"/>
      <c r="S24" s="118"/>
      <c r="T24" s="118"/>
      <c r="U24" s="118"/>
      <c r="V24" s="118"/>
      <c r="W24" s="118"/>
      <c r="X24" s="118"/>
      <c r="Y24" s="118"/>
    </row>
    <row r="25" spans="1:11" s="117" customFormat="1" ht="17.25" customHeight="1">
      <c r="A25" s="871"/>
      <c r="B25" s="276"/>
      <c r="C25" s="276"/>
      <c r="D25" s="276"/>
      <c r="E25" s="276"/>
      <c r="F25" s="274">
        <f>C25*E25</f>
        <v>0</v>
      </c>
      <c r="G25" s="276"/>
      <c r="H25" s="276"/>
      <c r="I25" s="274"/>
      <c r="J25" s="224"/>
      <c r="K25" s="225">
        <f>H25*J25</f>
        <v>0</v>
      </c>
    </row>
    <row r="26" spans="1:25" s="119" customFormat="1" ht="46.5" customHeight="1">
      <c r="A26" s="871"/>
      <c r="B26" s="844" t="s">
        <v>347</v>
      </c>
      <c r="C26" s="845"/>
      <c r="D26" s="845"/>
      <c r="E26" s="845"/>
      <c r="F26" s="275">
        <f>SUM(F24:F25)</f>
        <v>0</v>
      </c>
      <c r="G26" s="844" t="s">
        <v>348</v>
      </c>
      <c r="H26" s="845"/>
      <c r="I26" s="845"/>
      <c r="J26" s="845"/>
      <c r="K26" s="275">
        <f>SUM(K24:K25)</f>
        <v>0</v>
      </c>
      <c r="L26" s="118"/>
      <c r="M26" s="118"/>
      <c r="N26" s="118"/>
      <c r="O26" s="118"/>
      <c r="P26" s="118"/>
      <c r="Q26" s="118"/>
      <c r="R26" s="118"/>
      <c r="S26" s="118"/>
      <c r="T26" s="118"/>
      <c r="U26" s="118"/>
      <c r="V26" s="118"/>
      <c r="W26" s="118"/>
      <c r="X26" s="118"/>
      <c r="Y26" s="118"/>
    </row>
    <row r="27" spans="1:25" s="119" customFormat="1" ht="17.25" customHeight="1">
      <c r="A27" s="871"/>
      <c r="B27" s="883" t="s">
        <v>400</v>
      </c>
      <c r="C27" s="883"/>
      <c r="D27" s="883"/>
      <c r="E27" s="883"/>
      <c r="F27" s="883"/>
      <c r="G27" s="883"/>
      <c r="H27" s="883"/>
      <c r="I27" s="883"/>
      <c r="J27" s="883"/>
      <c r="K27" s="883"/>
      <c r="L27" s="118"/>
      <c r="M27" s="118"/>
      <c r="N27" s="118"/>
      <c r="O27" s="118"/>
      <c r="P27" s="118"/>
      <c r="Q27" s="118"/>
      <c r="R27" s="118"/>
      <c r="S27" s="118"/>
      <c r="T27" s="118"/>
      <c r="U27" s="118"/>
      <c r="V27" s="118"/>
      <c r="W27" s="118"/>
      <c r="X27" s="118"/>
      <c r="Y27" s="118"/>
    </row>
    <row r="28" spans="1:25" s="119" customFormat="1" ht="17.25" customHeight="1">
      <c r="A28" s="871"/>
      <c r="B28" s="273"/>
      <c r="C28" s="273"/>
      <c r="D28" s="273"/>
      <c r="E28" s="274"/>
      <c r="F28" s="274">
        <f>C28*E28</f>
        <v>0</v>
      </c>
      <c r="G28" s="274"/>
      <c r="H28" s="274"/>
      <c r="I28" s="274"/>
      <c r="J28" s="225"/>
      <c r="K28" s="225">
        <f>H28*J28</f>
        <v>0</v>
      </c>
      <c r="L28" s="118"/>
      <c r="M28" s="118"/>
      <c r="N28" s="118"/>
      <c r="O28" s="118"/>
      <c r="P28" s="118"/>
      <c r="Q28" s="118"/>
      <c r="R28" s="118"/>
      <c r="S28" s="118"/>
      <c r="T28" s="118"/>
      <c r="U28" s="118"/>
      <c r="V28" s="118"/>
      <c r="W28" s="118"/>
      <c r="X28" s="118"/>
      <c r="Y28" s="118"/>
    </row>
    <row r="29" spans="1:11" s="117" customFormat="1" ht="17.25" customHeight="1">
      <c r="A29" s="871"/>
      <c r="B29" s="276"/>
      <c r="C29" s="276"/>
      <c r="D29" s="276"/>
      <c r="E29" s="276"/>
      <c r="F29" s="274">
        <f>C29*E29</f>
        <v>0</v>
      </c>
      <c r="G29" s="276"/>
      <c r="H29" s="276"/>
      <c r="I29" s="274"/>
      <c r="J29" s="224"/>
      <c r="K29" s="225">
        <f>H29*J29</f>
        <v>0</v>
      </c>
    </row>
    <row r="30" spans="1:25" s="119" customFormat="1" ht="48.75" customHeight="1">
      <c r="A30" s="871"/>
      <c r="B30" s="883" t="s">
        <v>349</v>
      </c>
      <c r="C30" s="883"/>
      <c r="D30" s="883"/>
      <c r="E30" s="883"/>
      <c r="F30" s="275">
        <f>SUM(F28:F29)</f>
        <v>0</v>
      </c>
      <c r="G30" s="883" t="s">
        <v>350</v>
      </c>
      <c r="H30" s="883"/>
      <c r="I30" s="883"/>
      <c r="J30" s="883"/>
      <c r="K30" s="275">
        <f>SUM(K28:K29)</f>
        <v>0</v>
      </c>
      <c r="L30" s="118"/>
      <c r="M30" s="118"/>
      <c r="N30" s="118"/>
      <c r="O30" s="118"/>
      <c r="P30" s="118"/>
      <c r="Q30" s="118"/>
      <c r="R30" s="118"/>
      <c r="S30" s="118"/>
      <c r="T30" s="118"/>
      <c r="U30" s="118"/>
      <c r="V30" s="118"/>
      <c r="W30" s="118"/>
      <c r="X30" s="118"/>
      <c r="Y30" s="118"/>
    </row>
    <row r="31" spans="1:25" s="119" customFormat="1" ht="34.5" customHeight="1">
      <c r="A31" s="871"/>
      <c r="B31" s="883" t="s">
        <v>401</v>
      </c>
      <c r="C31" s="883"/>
      <c r="D31" s="883"/>
      <c r="E31" s="883"/>
      <c r="F31" s="883"/>
      <c r="G31" s="883"/>
      <c r="H31" s="883"/>
      <c r="I31" s="883"/>
      <c r="J31" s="883"/>
      <c r="K31" s="883"/>
      <c r="L31" s="118"/>
      <c r="M31" s="118"/>
      <c r="N31" s="118"/>
      <c r="O31" s="118"/>
      <c r="P31" s="118"/>
      <c r="Q31" s="118"/>
      <c r="R31" s="118"/>
      <c r="S31" s="118"/>
      <c r="T31" s="118"/>
      <c r="U31" s="118"/>
      <c r="V31" s="118"/>
      <c r="W31" s="118"/>
      <c r="X31" s="118"/>
      <c r="Y31" s="118"/>
    </row>
    <row r="32" spans="1:25" s="119" customFormat="1" ht="17.25" customHeight="1">
      <c r="A32" s="871"/>
      <c r="B32" s="273"/>
      <c r="C32" s="273"/>
      <c r="D32" s="273"/>
      <c r="E32" s="274"/>
      <c r="F32" s="274">
        <f>C32*E32</f>
        <v>0</v>
      </c>
      <c r="G32" s="274"/>
      <c r="H32" s="274"/>
      <c r="I32" s="274"/>
      <c r="J32" s="225"/>
      <c r="K32" s="225">
        <f>H32*J32</f>
        <v>0</v>
      </c>
      <c r="L32" s="118"/>
      <c r="M32" s="118"/>
      <c r="N32" s="118"/>
      <c r="O32" s="118"/>
      <c r="P32" s="118"/>
      <c r="Q32" s="118"/>
      <c r="R32" s="118"/>
      <c r="S32" s="118"/>
      <c r="T32" s="118"/>
      <c r="U32" s="118"/>
      <c r="V32" s="118"/>
      <c r="W32" s="118"/>
      <c r="X32" s="118"/>
      <c r="Y32" s="118"/>
    </row>
    <row r="33" spans="1:25" s="119" customFormat="1" ht="17.25" customHeight="1">
      <c r="A33" s="871"/>
      <c r="B33" s="273"/>
      <c r="C33" s="273"/>
      <c r="D33" s="273"/>
      <c r="E33" s="274"/>
      <c r="F33" s="274">
        <f>C33*E33</f>
        <v>0</v>
      </c>
      <c r="G33" s="274"/>
      <c r="H33" s="274"/>
      <c r="I33" s="274"/>
      <c r="J33" s="225"/>
      <c r="K33" s="225">
        <f>H33*J33</f>
        <v>0</v>
      </c>
      <c r="L33" s="118"/>
      <c r="M33" s="118"/>
      <c r="N33" s="118"/>
      <c r="O33" s="118"/>
      <c r="P33" s="118"/>
      <c r="Q33" s="118"/>
      <c r="R33" s="118"/>
      <c r="S33" s="118"/>
      <c r="T33" s="118"/>
      <c r="U33" s="118"/>
      <c r="V33" s="118"/>
      <c r="W33" s="118"/>
      <c r="X33" s="118"/>
      <c r="Y33" s="118"/>
    </row>
    <row r="34" spans="1:25" s="119" customFormat="1" ht="51.75" customHeight="1">
      <c r="A34" s="871"/>
      <c r="B34" s="844" t="s">
        <v>364</v>
      </c>
      <c r="C34" s="845"/>
      <c r="D34" s="845"/>
      <c r="E34" s="845"/>
      <c r="F34" s="275">
        <f>SUM(F32:F33)</f>
        <v>0</v>
      </c>
      <c r="G34" s="844" t="s">
        <v>365</v>
      </c>
      <c r="H34" s="845"/>
      <c r="I34" s="845"/>
      <c r="J34" s="845"/>
      <c r="K34" s="275">
        <f>SUM(K32:K33)</f>
        <v>0</v>
      </c>
      <c r="L34" s="118"/>
      <c r="M34" s="118"/>
      <c r="N34" s="118"/>
      <c r="O34" s="118"/>
      <c r="P34" s="118"/>
      <c r="Q34" s="118"/>
      <c r="R34" s="118"/>
      <c r="S34" s="118"/>
      <c r="T34" s="118"/>
      <c r="U34" s="118"/>
      <c r="V34" s="118"/>
      <c r="W34" s="118"/>
      <c r="X34" s="118"/>
      <c r="Y34" s="118"/>
    </row>
    <row r="35" spans="1:11" s="117" customFormat="1" ht="17.25" customHeight="1">
      <c r="A35" s="871"/>
      <c r="B35" s="883" t="s">
        <v>403</v>
      </c>
      <c r="C35" s="883"/>
      <c r="D35" s="883"/>
      <c r="E35" s="883"/>
      <c r="F35" s="883"/>
      <c r="G35" s="883"/>
      <c r="H35" s="883"/>
      <c r="I35" s="883"/>
      <c r="J35" s="883"/>
      <c r="K35" s="883"/>
    </row>
    <row r="36" spans="1:25" s="119" customFormat="1" ht="17.25" customHeight="1">
      <c r="A36" s="871"/>
      <c r="B36" s="273"/>
      <c r="C36" s="273"/>
      <c r="D36" s="273"/>
      <c r="E36" s="274"/>
      <c r="F36" s="274">
        <f>C36*E36</f>
        <v>0</v>
      </c>
      <c r="G36" s="274"/>
      <c r="H36" s="274"/>
      <c r="I36" s="274"/>
      <c r="J36" s="225"/>
      <c r="K36" s="225">
        <f>H36*J36</f>
        <v>0</v>
      </c>
      <c r="L36" s="118"/>
      <c r="M36" s="118"/>
      <c r="N36" s="118"/>
      <c r="O36" s="118"/>
      <c r="P36" s="118"/>
      <c r="Q36" s="118"/>
      <c r="R36" s="118"/>
      <c r="S36" s="118"/>
      <c r="T36" s="118"/>
      <c r="U36" s="118"/>
      <c r="V36" s="118"/>
      <c r="W36" s="118"/>
      <c r="X36" s="118"/>
      <c r="Y36" s="118"/>
    </row>
    <row r="37" spans="1:25" s="119" customFormat="1" ht="17.25" customHeight="1">
      <c r="A37" s="871"/>
      <c r="B37" s="273"/>
      <c r="C37" s="273"/>
      <c r="D37" s="273"/>
      <c r="E37" s="274"/>
      <c r="F37" s="274">
        <f>C37*E37</f>
        <v>0</v>
      </c>
      <c r="G37" s="274"/>
      <c r="H37" s="274"/>
      <c r="I37" s="274"/>
      <c r="J37" s="225"/>
      <c r="K37" s="225">
        <f>H37*J37</f>
        <v>0</v>
      </c>
      <c r="L37" s="118"/>
      <c r="M37" s="118"/>
      <c r="N37" s="118"/>
      <c r="O37" s="118"/>
      <c r="P37" s="118"/>
      <c r="Q37" s="118"/>
      <c r="R37" s="118"/>
      <c r="S37" s="118"/>
      <c r="T37" s="118"/>
      <c r="U37" s="118"/>
      <c r="V37" s="118"/>
      <c r="W37" s="118"/>
      <c r="X37" s="118"/>
      <c r="Y37" s="118"/>
    </row>
    <row r="38" spans="1:25" s="119" customFormat="1" ht="16.5" customHeight="1">
      <c r="A38" s="871"/>
      <c r="B38" s="844" t="s">
        <v>351</v>
      </c>
      <c r="C38" s="845"/>
      <c r="D38" s="845"/>
      <c r="E38" s="845"/>
      <c r="F38" s="275">
        <f>SUM(F36:F37)</f>
        <v>0</v>
      </c>
      <c r="G38" s="844" t="s">
        <v>352</v>
      </c>
      <c r="H38" s="845"/>
      <c r="I38" s="845"/>
      <c r="J38" s="845"/>
      <c r="K38" s="275">
        <f>SUM(K36:K37)</f>
        <v>0</v>
      </c>
      <c r="L38" s="118"/>
      <c r="M38" s="118"/>
      <c r="N38" s="118"/>
      <c r="O38" s="118"/>
      <c r="P38" s="118"/>
      <c r="Q38" s="118"/>
      <c r="R38" s="118"/>
      <c r="S38" s="118"/>
      <c r="T38" s="118"/>
      <c r="U38" s="118"/>
      <c r="V38" s="118"/>
      <c r="W38" s="118"/>
      <c r="X38" s="118"/>
      <c r="Y38" s="118"/>
    </row>
    <row r="39" spans="1:25" s="119" customFormat="1" ht="42.75" customHeight="1">
      <c r="A39" s="871"/>
      <c r="B39" s="844" t="s">
        <v>353</v>
      </c>
      <c r="C39" s="845"/>
      <c r="D39" s="845"/>
      <c r="E39" s="845"/>
      <c r="F39" s="275">
        <f>F26+F30+F34+F38</f>
        <v>0</v>
      </c>
      <c r="G39" s="844" t="s">
        <v>354</v>
      </c>
      <c r="H39" s="845"/>
      <c r="I39" s="845"/>
      <c r="J39" s="845"/>
      <c r="K39" s="275">
        <f>K26+K30+K34+K38</f>
        <v>0</v>
      </c>
      <c r="L39" s="118"/>
      <c r="M39" s="118"/>
      <c r="N39" s="118"/>
      <c r="O39" s="118"/>
      <c r="P39" s="118"/>
      <c r="Q39" s="118"/>
      <c r="R39" s="118"/>
      <c r="S39" s="118"/>
      <c r="T39" s="118"/>
      <c r="U39" s="118"/>
      <c r="V39" s="118"/>
      <c r="W39" s="118"/>
      <c r="X39" s="118"/>
      <c r="Y39" s="118"/>
    </row>
    <row r="40" spans="1:11" s="117" customFormat="1" ht="17.25" customHeight="1">
      <c r="A40" s="871"/>
      <c r="B40" s="883" t="s">
        <v>257</v>
      </c>
      <c r="C40" s="883"/>
      <c r="D40" s="883"/>
      <c r="E40" s="883"/>
      <c r="F40" s="883"/>
      <c r="G40" s="883"/>
      <c r="H40" s="883"/>
      <c r="I40" s="883"/>
      <c r="J40" s="883"/>
      <c r="K40" s="883"/>
    </row>
    <row r="41" spans="1:25" s="119" customFormat="1" ht="17.25" customHeight="1">
      <c r="A41" s="871"/>
      <c r="B41" s="273"/>
      <c r="C41" s="273"/>
      <c r="D41" s="273"/>
      <c r="E41" s="274"/>
      <c r="F41" s="274">
        <f>C41*E41</f>
        <v>0</v>
      </c>
      <c r="G41" s="274"/>
      <c r="H41" s="274"/>
      <c r="I41" s="274"/>
      <c r="J41" s="225"/>
      <c r="K41" s="225">
        <f>H41*J41</f>
        <v>0</v>
      </c>
      <c r="L41" s="118"/>
      <c r="M41" s="118"/>
      <c r="N41" s="118"/>
      <c r="O41" s="118"/>
      <c r="P41" s="118"/>
      <c r="Q41" s="118"/>
      <c r="R41" s="118"/>
      <c r="S41" s="118"/>
      <c r="T41" s="118"/>
      <c r="U41" s="118"/>
      <c r="V41" s="118"/>
      <c r="W41" s="118"/>
      <c r="X41" s="118"/>
      <c r="Y41" s="118"/>
    </row>
    <row r="42" spans="1:25" s="119" customFormat="1" ht="17.25" customHeight="1">
      <c r="A42" s="871"/>
      <c r="B42" s="273"/>
      <c r="C42" s="273"/>
      <c r="D42" s="273"/>
      <c r="E42" s="274"/>
      <c r="F42" s="274">
        <f>C42*E42</f>
        <v>0</v>
      </c>
      <c r="G42" s="274"/>
      <c r="H42" s="274"/>
      <c r="I42" s="274"/>
      <c r="J42" s="225"/>
      <c r="K42" s="225">
        <f>H42*J42</f>
        <v>0</v>
      </c>
      <c r="L42" s="118"/>
      <c r="M42" s="118"/>
      <c r="N42" s="118"/>
      <c r="O42" s="118"/>
      <c r="P42" s="118"/>
      <c r="Q42" s="118"/>
      <c r="R42" s="118"/>
      <c r="S42" s="118"/>
      <c r="T42" s="118"/>
      <c r="U42" s="118"/>
      <c r="V42" s="118"/>
      <c r="W42" s="118"/>
      <c r="X42" s="118"/>
      <c r="Y42" s="118"/>
    </row>
    <row r="43" spans="1:25" s="119" customFormat="1" ht="16.5" customHeight="1">
      <c r="A43" s="871"/>
      <c r="B43" s="883" t="s">
        <v>355</v>
      </c>
      <c r="C43" s="883"/>
      <c r="D43" s="883"/>
      <c r="E43" s="883"/>
      <c r="F43" s="275">
        <f>SUM(F41:F42)</f>
        <v>0</v>
      </c>
      <c r="G43" s="883" t="s">
        <v>356</v>
      </c>
      <c r="H43" s="883"/>
      <c r="I43" s="883"/>
      <c r="J43" s="883"/>
      <c r="K43" s="275">
        <f>SUM(K41:K42)</f>
        <v>0</v>
      </c>
      <c r="L43" s="118"/>
      <c r="M43" s="118"/>
      <c r="N43" s="118"/>
      <c r="O43" s="118"/>
      <c r="P43" s="118"/>
      <c r="Q43" s="118"/>
      <c r="R43" s="118"/>
      <c r="S43" s="118"/>
      <c r="T43" s="118"/>
      <c r="U43" s="118"/>
      <c r="V43" s="118"/>
      <c r="W43" s="118"/>
      <c r="X43" s="118"/>
      <c r="Y43" s="118"/>
    </row>
    <row r="44" spans="1:25" s="119" customFormat="1" ht="17.25" customHeight="1">
      <c r="A44" s="871"/>
      <c r="B44" s="883" t="s">
        <v>258</v>
      </c>
      <c r="C44" s="883"/>
      <c r="D44" s="883"/>
      <c r="E44" s="883"/>
      <c r="F44" s="883"/>
      <c r="G44" s="883"/>
      <c r="H44" s="883"/>
      <c r="I44" s="883"/>
      <c r="J44" s="883"/>
      <c r="K44" s="883"/>
      <c r="L44" s="118"/>
      <c r="M44" s="118"/>
      <c r="N44" s="118"/>
      <c r="O44" s="118"/>
      <c r="P44" s="118"/>
      <c r="Q44" s="118"/>
      <c r="R44" s="118"/>
      <c r="S44" s="118"/>
      <c r="T44" s="118"/>
      <c r="U44" s="118"/>
      <c r="V44" s="118"/>
      <c r="W44" s="118"/>
      <c r="X44" s="118"/>
      <c r="Y44" s="118"/>
    </row>
    <row r="45" spans="1:25" s="119" customFormat="1" ht="17.25" customHeight="1">
      <c r="A45" s="871"/>
      <c r="B45" s="273"/>
      <c r="C45" s="273"/>
      <c r="D45" s="273"/>
      <c r="E45" s="274"/>
      <c r="F45" s="274">
        <f>C45*E45</f>
        <v>0</v>
      </c>
      <c r="G45" s="274"/>
      <c r="H45" s="274"/>
      <c r="I45" s="274"/>
      <c r="J45" s="225"/>
      <c r="K45" s="225">
        <f>H45*J45</f>
        <v>0</v>
      </c>
      <c r="L45" s="118"/>
      <c r="M45" s="118"/>
      <c r="N45" s="118"/>
      <c r="O45" s="118"/>
      <c r="P45" s="118"/>
      <c r="Q45" s="118"/>
      <c r="R45" s="118"/>
      <c r="S45" s="118"/>
      <c r="T45" s="118"/>
      <c r="U45" s="118"/>
      <c r="V45" s="118"/>
      <c r="W45" s="118"/>
      <c r="X45" s="118"/>
      <c r="Y45" s="118"/>
    </row>
    <row r="46" spans="1:11" s="117" customFormat="1" ht="17.25" customHeight="1">
      <c r="A46" s="871"/>
      <c r="B46" s="276"/>
      <c r="C46" s="276"/>
      <c r="D46" s="276"/>
      <c r="E46" s="276"/>
      <c r="F46" s="274">
        <f>C46*E46</f>
        <v>0</v>
      </c>
      <c r="G46" s="276"/>
      <c r="H46" s="276"/>
      <c r="I46" s="274"/>
      <c r="J46" s="224"/>
      <c r="K46" s="225">
        <f>H46*J46</f>
        <v>0</v>
      </c>
    </row>
    <row r="47" spans="1:25" s="119" customFormat="1" ht="16.5" customHeight="1">
      <c r="A47" s="871"/>
      <c r="B47" s="844" t="s">
        <v>357</v>
      </c>
      <c r="C47" s="845"/>
      <c r="D47" s="845"/>
      <c r="E47" s="845"/>
      <c r="F47" s="275">
        <f>SUM(F45:F46)</f>
        <v>0</v>
      </c>
      <c r="G47" s="844" t="s">
        <v>358</v>
      </c>
      <c r="H47" s="845"/>
      <c r="I47" s="845"/>
      <c r="J47" s="845"/>
      <c r="K47" s="275">
        <f>SUM(K45:K46)</f>
        <v>0</v>
      </c>
      <c r="L47" s="118"/>
      <c r="M47" s="118"/>
      <c r="N47" s="118"/>
      <c r="O47" s="118"/>
      <c r="P47" s="118"/>
      <c r="Q47" s="118"/>
      <c r="R47" s="118"/>
      <c r="S47" s="118"/>
      <c r="T47" s="118"/>
      <c r="U47" s="118"/>
      <c r="V47" s="118"/>
      <c r="W47" s="118"/>
      <c r="X47" s="118"/>
      <c r="Y47" s="118"/>
    </row>
    <row r="48" spans="1:25" s="119" customFormat="1" ht="39" customHeight="1">
      <c r="A48" s="871"/>
      <c r="B48" s="884" t="s">
        <v>626</v>
      </c>
      <c r="C48" s="884"/>
      <c r="D48" s="884"/>
      <c r="E48" s="884"/>
      <c r="F48" s="432">
        <f>F16+F20+F39+F43+F47</f>
        <v>0</v>
      </c>
      <c r="G48" s="884" t="s">
        <v>626</v>
      </c>
      <c r="H48" s="884"/>
      <c r="I48" s="884"/>
      <c r="J48" s="884"/>
      <c r="K48" s="432">
        <f>K16+K20+K39+K43+K47</f>
        <v>0</v>
      </c>
      <c r="L48" s="118"/>
      <c r="M48" s="118"/>
      <c r="N48" s="118"/>
      <c r="O48" s="118"/>
      <c r="P48" s="118"/>
      <c r="Q48" s="118"/>
      <c r="R48" s="118"/>
      <c r="S48" s="118"/>
      <c r="T48" s="118"/>
      <c r="U48" s="118"/>
      <c r="V48" s="118"/>
      <c r="W48" s="118"/>
      <c r="X48" s="118"/>
      <c r="Y48" s="118"/>
    </row>
    <row r="49" spans="1:11" s="117" customFormat="1" ht="17.25" customHeight="1">
      <c r="A49" s="871"/>
      <c r="B49" s="883" t="s">
        <v>254</v>
      </c>
      <c r="C49" s="883"/>
      <c r="D49" s="883"/>
      <c r="E49" s="883"/>
      <c r="F49" s="883"/>
      <c r="G49" s="883"/>
      <c r="H49" s="883"/>
      <c r="I49" s="883"/>
      <c r="J49" s="883"/>
      <c r="K49" s="883"/>
    </row>
    <row r="50" spans="1:25" s="119" customFormat="1" ht="17.25" customHeight="1">
      <c r="A50" s="871"/>
      <c r="B50" s="273"/>
      <c r="C50" s="273"/>
      <c r="D50" s="273"/>
      <c r="E50" s="274"/>
      <c r="F50" s="274">
        <f>C50*E50</f>
        <v>0</v>
      </c>
      <c r="G50" s="274"/>
      <c r="H50" s="274"/>
      <c r="I50" s="274"/>
      <c r="J50" s="225"/>
      <c r="K50" s="225">
        <f>H50*J50</f>
        <v>0</v>
      </c>
      <c r="L50" s="118"/>
      <c r="M50" s="118"/>
      <c r="N50" s="118"/>
      <c r="O50" s="118"/>
      <c r="P50" s="118"/>
      <c r="Q50" s="118"/>
      <c r="R50" s="118"/>
      <c r="S50" s="118"/>
      <c r="T50" s="118"/>
      <c r="U50" s="118"/>
      <c r="V50" s="118"/>
      <c r="W50" s="118"/>
      <c r="X50" s="118"/>
      <c r="Y50" s="118"/>
    </row>
    <row r="51" spans="1:25" s="119" customFormat="1" ht="17.25" customHeight="1">
      <c r="A51" s="871"/>
      <c r="B51" s="273"/>
      <c r="C51" s="273"/>
      <c r="D51" s="273"/>
      <c r="E51" s="274"/>
      <c r="F51" s="274">
        <f>C51*E51</f>
        <v>0</v>
      </c>
      <c r="G51" s="274"/>
      <c r="H51" s="274"/>
      <c r="I51" s="274"/>
      <c r="J51" s="225"/>
      <c r="K51" s="225">
        <f>H51*J51</f>
        <v>0</v>
      </c>
      <c r="L51" s="118"/>
      <c r="M51" s="118"/>
      <c r="N51" s="118"/>
      <c r="O51" s="118"/>
      <c r="P51" s="118"/>
      <c r="Q51" s="118"/>
      <c r="R51" s="118"/>
      <c r="S51" s="118"/>
      <c r="T51" s="118"/>
      <c r="U51" s="118"/>
      <c r="V51" s="118"/>
      <c r="W51" s="118"/>
      <c r="X51" s="118"/>
      <c r="Y51" s="118"/>
    </row>
    <row r="52" spans="1:25" s="119" customFormat="1" ht="17.25" customHeight="1">
      <c r="A52" s="871"/>
      <c r="B52" s="883" t="s">
        <v>345</v>
      </c>
      <c r="C52" s="883"/>
      <c r="D52" s="883"/>
      <c r="E52" s="883"/>
      <c r="F52" s="275">
        <f>SUM(F50:F51)</f>
        <v>0</v>
      </c>
      <c r="G52" s="883" t="s">
        <v>344</v>
      </c>
      <c r="H52" s="883"/>
      <c r="I52" s="883"/>
      <c r="J52" s="883"/>
      <c r="K52" s="275">
        <f>SUM(K50:K51)</f>
        <v>0</v>
      </c>
      <c r="L52" s="118"/>
      <c r="M52" s="118"/>
      <c r="N52" s="118"/>
      <c r="O52" s="118"/>
      <c r="P52" s="118"/>
      <c r="Q52" s="118"/>
      <c r="R52" s="118"/>
      <c r="S52" s="118"/>
      <c r="T52" s="118"/>
      <c r="U52" s="118"/>
      <c r="V52" s="118"/>
      <c r="W52" s="118"/>
      <c r="X52" s="118"/>
      <c r="Y52" s="118"/>
    </row>
    <row r="53" spans="1:11" s="117" customFormat="1" ht="17.25" customHeight="1">
      <c r="A53" s="871"/>
      <c r="B53" s="883" t="s">
        <v>398</v>
      </c>
      <c r="C53" s="883"/>
      <c r="D53" s="883"/>
      <c r="E53" s="883"/>
      <c r="F53" s="883"/>
      <c r="G53" s="883"/>
      <c r="H53" s="883"/>
      <c r="I53" s="883"/>
      <c r="J53" s="883"/>
      <c r="K53" s="883"/>
    </row>
    <row r="54" spans="1:25" s="119" customFormat="1" ht="17.25" customHeight="1">
      <c r="A54" s="871"/>
      <c r="B54" s="273"/>
      <c r="C54" s="273"/>
      <c r="D54" s="273"/>
      <c r="E54" s="274"/>
      <c r="F54" s="274">
        <f>C54*E54</f>
        <v>0</v>
      </c>
      <c r="G54" s="274"/>
      <c r="H54" s="274"/>
      <c r="I54" s="274"/>
      <c r="J54" s="225"/>
      <c r="K54" s="225">
        <f>H54*J54</f>
        <v>0</v>
      </c>
      <c r="L54" s="118"/>
      <c r="M54" s="118"/>
      <c r="N54" s="118"/>
      <c r="O54" s="118"/>
      <c r="P54" s="118"/>
      <c r="Q54" s="118"/>
      <c r="R54" s="118"/>
      <c r="S54" s="118"/>
      <c r="T54" s="118"/>
      <c r="U54" s="118"/>
      <c r="V54" s="118"/>
      <c r="W54" s="118"/>
      <c r="X54" s="118"/>
      <c r="Y54" s="118"/>
    </row>
    <row r="55" spans="1:25" s="119" customFormat="1" ht="17.25" customHeight="1">
      <c r="A55" s="871"/>
      <c r="B55" s="273"/>
      <c r="C55" s="273"/>
      <c r="D55" s="273"/>
      <c r="E55" s="274"/>
      <c r="F55" s="274">
        <f>C55*E55</f>
        <v>0</v>
      </c>
      <c r="G55" s="274"/>
      <c r="H55" s="274"/>
      <c r="I55" s="274"/>
      <c r="J55" s="225"/>
      <c r="K55" s="225">
        <f>H55*J55</f>
        <v>0</v>
      </c>
      <c r="L55" s="118"/>
      <c r="M55" s="118"/>
      <c r="N55" s="118"/>
      <c r="O55" s="118"/>
      <c r="P55" s="118"/>
      <c r="Q55" s="118"/>
      <c r="R55" s="118"/>
      <c r="S55" s="118"/>
      <c r="T55" s="118"/>
      <c r="U55" s="118"/>
      <c r="V55" s="118"/>
      <c r="W55" s="118"/>
      <c r="X55" s="118"/>
      <c r="Y55" s="118"/>
    </row>
    <row r="56" spans="1:11" s="117" customFormat="1" ht="47.25" customHeight="1">
      <c r="A56" s="871"/>
      <c r="B56" s="883" t="s">
        <v>408</v>
      </c>
      <c r="C56" s="883"/>
      <c r="D56" s="883"/>
      <c r="E56" s="883"/>
      <c r="F56" s="275">
        <f>SUM(F54:F55)</f>
        <v>0</v>
      </c>
      <c r="G56" s="883" t="s">
        <v>409</v>
      </c>
      <c r="H56" s="883"/>
      <c r="I56" s="883"/>
      <c r="J56" s="883"/>
      <c r="K56" s="275">
        <f>SUM(K54:K55)</f>
        <v>0</v>
      </c>
    </row>
    <row r="57" spans="1:25" s="119" customFormat="1" ht="16.5" customHeight="1">
      <c r="A57" s="871"/>
      <c r="B57" s="883" t="s">
        <v>255</v>
      </c>
      <c r="C57" s="883"/>
      <c r="D57" s="883"/>
      <c r="E57" s="883"/>
      <c r="F57" s="883"/>
      <c r="G57" s="883"/>
      <c r="H57" s="883"/>
      <c r="I57" s="883"/>
      <c r="J57" s="883"/>
      <c r="K57" s="883"/>
      <c r="L57" s="118"/>
      <c r="M57" s="118"/>
      <c r="N57" s="118"/>
      <c r="O57" s="118"/>
      <c r="P57" s="118"/>
      <c r="Q57" s="118"/>
      <c r="R57" s="118"/>
      <c r="S57" s="118"/>
      <c r="T57" s="118"/>
      <c r="U57" s="118"/>
      <c r="V57" s="118"/>
      <c r="W57" s="118"/>
      <c r="X57" s="118"/>
      <c r="Y57" s="118"/>
    </row>
    <row r="58" spans="1:25" s="119" customFormat="1" ht="17.25" customHeight="1">
      <c r="A58" s="871"/>
      <c r="B58" s="883" t="s">
        <v>256</v>
      </c>
      <c r="C58" s="883"/>
      <c r="D58" s="883"/>
      <c r="E58" s="883"/>
      <c r="F58" s="883"/>
      <c r="G58" s="883"/>
      <c r="H58" s="883"/>
      <c r="I58" s="883"/>
      <c r="J58" s="883"/>
      <c r="K58" s="883"/>
      <c r="L58" s="118"/>
      <c r="M58" s="118"/>
      <c r="N58" s="118"/>
      <c r="O58" s="118"/>
      <c r="P58" s="118"/>
      <c r="Q58" s="118"/>
      <c r="R58" s="118"/>
      <c r="S58" s="118"/>
      <c r="T58" s="118"/>
      <c r="U58" s="118"/>
      <c r="V58" s="118"/>
      <c r="W58" s="118"/>
      <c r="X58" s="118"/>
      <c r="Y58" s="118"/>
    </row>
    <row r="59" spans="1:25" s="119" customFormat="1" ht="13.5">
      <c r="A59" s="871"/>
      <c r="B59" s="883" t="s">
        <v>399</v>
      </c>
      <c r="C59" s="883"/>
      <c r="D59" s="883"/>
      <c r="E59" s="883"/>
      <c r="F59" s="883"/>
      <c r="G59" s="883"/>
      <c r="H59" s="883"/>
      <c r="I59" s="883"/>
      <c r="J59" s="883"/>
      <c r="K59" s="883"/>
      <c r="L59" s="118"/>
      <c r="M59" s="118"/>
      <c r="N59" s="118"/>
      <c r="O59" s="118"/>
      <c r="P59" s="118"/>
      <c r="Q59" s="118"/>
      <c r="R59" s="118"/>
      <c r="S59" s="118"/>
      <c r="T59" s="118"/>
      <c r="U59" s="118"/>
      <c r="V59" s="118"/>
      <c r="W59" s="118"/>
      <c r="X59" s="118"/>
      <c r="Y59" s="118"/>
    </row>
    <row r="60" spans="1:25" s="119" customFormat="1" ht="12.75">
      <c r="A60" s="871"/>
      <c r="B60" s="273"/>
      <c r="C60" s="273"/>
      <c r="D60" s="273"/>
      <c r="E60" s="274"/>
      <c r="F60" s="274">
        <f>C60*E60</f>
        <v>0</v>
      </c>
      <c r="G60" s="274"/>
      <c r="H60" s="274"/>
      <c r="I60" s="274"/>
      <c r="J60" s="225"/>
      <c r="K60" s="225">
        <f>H60*J60</f>
        <v>0</v>
      </c>
      <c r="L60" s="118"/>
      <c r="M60" s="118"/>
      <c r="N60" s="118"/>
      <c r="O60" s="118"/>
      <c r="P60" s="118"/>
      <c r="Q60" s="118"/>
      <c r="R60" s="118"/>
      <c r="S60" s="118"/>
      <c r="T60" s="118"/>
      <c r="U60" s="118"/>
      <c r="V60" s="118"/>
      <c r="W60" s="118"/>
      <c r="X60" s="118"/>
      <c r="Y60" s="118"/>
    </row>
    <row r="61" spans="1:11" s="117" customFormat="1" ht="17.25" customHeight="1">
      <c r="A61" s="871"/>
      <c r="B61" s="276"/>
      <c r="C61" s="276"/>
      <c r="D61" s="276"/>
      <c r="E61" s="276"/>
      <c r="F61" s="274">
        <f>C61*E61</f>
        <v>0</v>
      </c>
      <c r="G61" s="276"/>
      <c r="H61" s="276"/>
      <c r="I61" s="274"/>
      <c r="J61" s="224"/>
      <c r="K61" s="225">
        <f>H61*J61</f>
        <v>0</v>
      </c>
    </row>
    <row r="62" spans="1:25" s="119" customFormat="1" ht="46.5" customHeight="1">
      <c r="A62" s="871"/>
      <c r="B62" s="844" t="s">
        <v>347</v>
      </c>
      <c r="C62" s="845"/>
      <c r="D62" s="845"/>
      <c r="E62" s="845"/>
      <c r="F62" s="275">
        <f>SUM(F60:F61)</f>
        <v>0</v>
      </c>
      <c r="G62" s="844" t="s">
        <v>348</v>
      </c>
      <c r="H62" s="845"/>
      <c r="I62" s="845"/>
      <c r="J62" s="845"/>
      <c r="K62" s="275">
        <f>SUM(K60:K61)</f>
        <v>0</v>
      </c>
      <c r="L62" s="118"/>
      <c r="M62" s="118"/>
      <c r="N62" s="118"/>
      <c r="O62" s="118"/>
      <c r="P62" s="118"/>
      <c r="Q62" s="118"/>
      <c r="R62" s="118"/>
      <c r="S62" s="118"/>
      <c r="T62" s="118"/>
      <c r="U62" s="118"/>
      <c r="V62" s="118"/>
      <c r="W62" s="118"/>
      <c r="X62" s="118"/>
      <c r="Y62" s="118"/>
    </row>
    <row r="63" spans="1:25" s="119" customFormat="1" ht="17.25" customHeight="1">
      <c r="A63" s="871"/>
      <c r="B63" s="883" t="s">
        <v>400</v>
      </c>
      <c r="C63" s="883"/>
      <c r="D63" s="883"/>
      <c r="E63" s="883"/>
      <c r="F63" s="883"/>
      <c r="G63" s="883"/>
      <c r="H63" s="883"/>
      <c r="I63" s="883"/>
      <c r="J63" s="883"/>
      <c r="K63" s="883"/>
      <c r="L63" s="118"/>
      <c r="M63" s="118"/>
      <c r="N63" s="118"/>
      <c r="O63" s="118"/>
      <c r="P63" s="118"/>
      <c r="Q63" s="118"/>
      <c r="R63" s="118"/>
      <c r="S63" s="118"/>
      <c r="T63" s="118"/>
      <c r="U63" s="118"/>
      <c r="V63" s="118"/>
      <c r="W63" s="118"/>
      <c r="X63" s="118"/>
      <c r="Y63" s="118"/>
    </row>
    <row r="64" spans="1:25" s="119" customFormat="1" ht="17.25" customHeight="1">
      <c r="A64" s="871"/>
      <c r="B64" s="273"/>
      <c r="C64" s="273"/>
      <c r="D64" s="273"/>
      <c r="E64" s="274"/>
      <c r="F64" s="274">
        <f>C64*E64</f>
        <v>0</v>
      </c>
      <c r="G64" s="274"/>
      <c r="H64" s="274"/>
      <c r="I64" s="274"/>
      <c r="J64" s="225"/>
      <c r="K64" s="225">
        <f>H64*J64</f>
        <v>0</v>
      </c>
      <c r="L64" s="118"/>
      <c r="M64" s="118"/>
      <c r="N64" s="118"/>
      <c r="O64" s="118"/>
      <c r="P64" s="118"/>
      <c r="Q64" s="118"/>
      <c r="R64" s="118"/>
      <c r="S64" s="118"/>
      <c r="T64" s="118"/>
      <c r="U64" s="118"/>
      <c r="V64" s="118"/>
      <c r="W64" s="118"/>
      <c r="X64" s="118"/>
      <c r="Y64" s="118"/>
    </row>
    <row r="65" spans="1:11" s="117" customFormat="1" ht="17.25" customHeight="1">
      <c r="A65" s="871"/>
      <c r="B65" s="276"/>
      <c r="C65" s="276"/>
      <c r="D65" s="276"/>
      <c r="E65" s="276"/>
      <c r="F65" s="274">
        <f>C65*E65</f>
        <v>0</v>
      </c>
      <c r="G65" s="276"/>
      <c r="H65" s="276"/>
      <c r="I65" s="274"/>
      <c r="J65" s="224"/>
      <c r="K65" s="225">
        <f>H65*J65</f>
        <v>0</v>
      </c>
    </row>
    <row r="66" spans="1:25" s="119" customFormat="1" ht="48.75" customHeight="1">
      <c r="A66" s="871"/>
      <c r="B66" s="883" t="s">
        <v>349</v>
      </c>
      <c r="C66" s="883"/>
      <c r="D66" s="883"/>
      <c r="E66" s="883"/>
      <c r="F66" s="275">
        <f>SUM(F64:F65)</f>
        <v>0</v>
      </c>
      <c r="G66" s="883" t="s">
        <v>350</v>
      </c>
      <c r="H66" s="883"/>
      <c r="I66" s="883"/>
      <c r="J66" s="883"/>
      <c r="K66" s="275">
        <f>SUM(K64:K65)</f>
        <v>0</v>
      </c>
      <c r="L66" s="118"/>
      <c r="M66" s="118"/>
      <c r="N66" s="118"/>
      <c r="O66" s="118"/>
      <c r="P66" s="118"/>
      <c r="Q66" s="118"/>
      <c r="R66" s="118"/>
      <c r="S66" s="118"/>
      <c r="T66" s="118"/>
      <c r="U66" s="118"/>
      <c r="V66" s="118"/>
      <c r="W66" s="118"/>
      <c r="X66" s="118"/>
      <c r="Y66" s="118"/>
    </row>
    <row r="67" spans="1:25" s="119" customFormat="1" ht="34.5" customHeight="1">
      <c r="A67" s="871"/>
      <c r="B67" s="883" t="s">
        <v>401</v>
      </c>
      <c r="C67" s="883"/>
      <c r="D67" s="883"/>
      <c r="E67" s="883"/>
      <c r="F67" s="883"/>
      <c r="G67" s="883"/>
      <c r="H67" s="883"/>
      <c r="I67" s="883"/>
      <c r="J67" s="883"/>
      <c r="K67" s="883"/>
      <c r="L67" s="118"/>
      <c r="M67" s="118"/>
      <c r="N67" s="118"/>
      <c r="O67" s="118"/>
      <c r="P67" s="118"/>
      <c r="Q67" s="118"/>
      <c r="R67" s="118"/>
      <c r="S67" s="118"/>
      <c r="T67" s="118"/>
      <c r="U67" s="118"/>
      <c r="V67" s="118"/>
      <c r="W67" s="118"/>
      <c r="X67" s="118"/>
      <c r="Y67" s="118"/>
    </row>
    <row r="68" spans="1:25" s="119" customFormat="1" ht="17.25" customHeight="1">
      <c r="A68" s="871"/>
      <c r="B68" s="273"/>
      <c r="C68" s="273"/>
      <c r="D68" s="273"/>
      <c r="E68" s="274"/>
      <c r="F68" s="274">
        <f>C68*E68</f>
        <v>0</v>
      </c>
      <c r="G68" s="274"/>
      <c r="H68" s="274"/>
      <c r="I68" s="274"/>
      <c r="J68" s="225"/>
      <c r="K68" s="225">
        <f>H68*J68</f>
        <v>0</v>
      </c>
      <c r="L68" s="118"/>
      <c r="M68" s="118"/>
      <c r="N68" s="118"/>
      <c r="O68" s="118"/>
      <c r="P68" s="118"/>
      <c r="Q68" s="118"/>
      <c r="R68" s="118"/>
      <c r="S68" s="118"/>
      <c r="T68" s="118"/>
      <c r="U68" s="118"/>
      <c r="V68" s="118"/>
      <c r="W68" s="118"/>
      <c r="X68" s="118"/>
      <c r="Y68" s="118"/>
    </row>
    <row r="69" spans="1:25" s="119" customFormat="1" ht="17.25" customHeight="1">
      <c r="A69" s="871"/>
      <c r="B69" s="273"/>
      <c r="C69" s="273"/>
      <c r="D69" s="273"/>
      <c r="E69" s="274"/>
      <c r="F69" s="274">
        <f>C69*E69</f>
        <v>0</v>
      </c>
      <c r="G69" s="274"/>
      <c r="H69" s="274"/>
      <c r="I69" s="274"/>
      <c r="J69" s="225"/>
      <c r="K69" s="225">
        <f>H69*J69</f>
        <v>0</v>
      </c>
      <c r="L69" s="118"/>
      <c r="M69" s="118"/>
      <c r="N69" s="118"/>
      <c r="O69" s="118"/>
      <c r="P69" s="118"/>
      <c r="Q69" s="118"/>
      <c r="R69" s="118"/>
      <c r="S69" s="118"/>
      <c r="T69" s="118"/>
      <c r="U69" s="118"/>
      <c r="V69" s="118"/>
      <c r="W69" s="118"/>
      <c r="X69" s="118"/>
      <c r="Y69" s="118"/>
    </row>
    <row r="70" spans="1:25" s="119" customFormat="1" ht="48.75" customHeight="1">
      <c r="A70" s="871"/>
      <c r="B70" s="844" t="s">
        <v>364</v>
      </c>
      <c r="C70" s="845"/>
      <c r="D70" s="845"/>
      <c r="E70" s="845"/>
      <c r="F70" s="275">
        <f>SUM(F68:F69)</f>
        <v>0</v>
      </c>
      <c r="G70" s="844" t="s">
        <v>366</v>
      </c>
      <c r="H70" s="845"/>
      <c r="I70" s="845"/>
      <c r="J70" s="845"/>
      <c r="K70" s="275">
        <f>SUM(K68:K69)</f>
        <v>0</v>
      </c>
      <c r="L70" s="118"/>
      <c r="M70" s="118"/>
      <c r="N70" s="118"/>
      <c r="O70" s="118"/>
      <c r="P70" s="118"/>
      <c r="Q70" s="118"/>
      <c r="R70" s="118"/>
      <c r="S70" s="118"/>
      <c r="T70" s="118"/>
      <c r="U70" s="118"/>
      <c r="V70" s="118"/>
      <c r="W70" s="118"/>
      <c r="X70" s="118"/>
      <c r="Y70" s="118"/>
    </row>
    <row r="71" spans="1:11" s="117" customFormat="1" ht="17.25" customHeight="1">
      <c r="A71" s="871"/>
      <c r="B71" s="883" t="s">
        <v>403</v>
      </c>
      <c r="C71" s="883"/>
      <c r="D71" s="883"/>
      <c r="E71" s="883"/>
      <c r="F71" s="883"/>
      <c r="G71" s="883"/>
      <c r="H71" s="883"/>
      <c r="I71" s="883"/>
      <c r="J71" s="883"/>
      <c r="K71" s="883"/>
    </row>
    <row r="72" spans="1:25" s="119" customFormat="1" ht="17.25" customHeight="1">
      <c r="A72" s="871"/>
      <c r="B72" s="273"/>
      <c r="C72" s="273"/>
      <c r="D72" s="273"/>
      <c r="E72" s="274"/>
      <c r="F72" s="274">
        <f>C72*E72</f>
        <v>0</v>
      </c>
      <c r="G72" s="274"/>
      <c r="H72" s="274"/>
      <c r="I72" s="274"/>
      <c r="J72" s="225"/>
      <c r="K72" s="225">
        <f>H72*J72</f>
        <v>0</v>
      </c>
      <c r="L72" s="118"/>
      <c r="M72" s="118"/>
      <c r="N72" s="118"/>
      <c r="O72" s="118"/>
      <c r="P72" s="118"/>
      <c r="Q72" s="118"/>
      <c r="R72" s="118"/>
      <c r="S72" s="118"/>
      <c r="T72" s="118"/>
      <c r="U72" s="118"/>
      <c r="V72" s="118"/>
      <c r="W72" s="118"/>
      <c r="X72" s="118"/>
      <c r="Y72" s="118"/>
    </row>
    <row r="73" spans="1:25" s="119" customFormat="1" ht="17.25" customHeight="1">
      <c r="A73" s="871"/>
      <c r="B73" s="273"/>
      <c r="C73" s="273"/>
      <c r="D73" s="273"/>
      <c r="E73" s="274"/>
      <c r="F73" s="274">
        <f>C73*E73</f>
        <v>0</v>
      </c>
      <c r="G73" s="274"/>
      <c r="H73" s="274"/>
      <c r="I73" s="274"/>
      <c r="J73" s="225"/>
      <c r="K73" s="225">
        <f>H73*J73</f>
        <v>0</v>
      </c>
      <c r="L73" s="118"/>
      <c r="M73" s="118"/>
      <c r="N73" s="118"/>
      <c r="O73" s="118"/>
      <c r="P73" s="118"/>
      <c r="Q73" s="118"/>
      <c r="R73" s="118"/>
      <c r="S73" s="118"/>
      <c r="T73" s="118"/>
      <c r="U73" s="118"/>
      <c r="V73" s="118"/>
      <c r="W73" s="118"/>
      <c r="X73" s="118"/>
      <c r="Y73" s="118"/>
    </row>
    <row r="74" spans="1:25" s="119" customFormat="1" ht="16.5" customHeight="1">
      <c r="A74" s="871"/>
      <c r="B74" s="844" t="s">
        <v>351</v>
      </c>
      <c r="C74" s="845"/>
      <c r="D74" s="845"/>
      <c r="E74" s="845"/>
      <c r="F74" s="275">
        <f>SUM(F72:F73)</f>
        <v>0</v>
      </c>
      <c r="G74" s="844" t="s">
        <v>352</v>
      </c>
      <c r="H74" s="845"/>
      <c r="I74" s="845"/>
      <c r="J74" s="845"/>
      <c r="K74" s="275">
        <f>SUM(K72:K73)</f>
        <v>0</v>
      </c>
      <c r="L74" s="118"/>
      <c r="M74" s="118"/>
      <c r="N74" s="118"/>
      <c r="O74" s="118"/>
      <c r="P74" s="118"/>
      <c r="Q74" s="118"/>
      <c r="R74" s="118"/>
      <c r="S74" s="118"/>
      <c r="T74" s="118"/>
      <c r="U74" s="118"/>
      <c r="V74" s="118"/>
      <c r="W74" s="118"/>
      <c r="X74" s="118"/>
      <c r="Y74" s="118"/>
    </row>
    <row r="75" spans="1:25" s="119" customFormat="1" ht="42.75" customHeight="1">
      <c r="A75" s="871"/>
      <c r="B75" s="844" t="s">
        <v>353</v>
      </c>
      <c r="C75" s="845"/>
      <c r="D75" s="845"/>
      <c r="E75" s="845"/>
      <c r="F75" s="275">
        <f>F62+F66+F70+F74</f>
        <v>0</v>
      </c>
      <c r="G75" s="844" t="s">
        <v>354</v>
      </c>
      <c r="H75" s="845"/>
      <c r="I75" s="845"/>
      <c r="J75" s="845"/>
      <c r="K75" s="275">
        <f>K62+K66+K70+K74</f>
        <v>0</v>
      </c>
      <c r="L75" s="118"/>
      <c r="M75" s="118"/>
      <c r="N75" s="118"/>
      <c r="O75" s="118"/>
      <c r="P75" s="118"/>
      <c r="Q75" s="118"/>
      <c r="R75" s="118"/>
      <c r="S75" s="118"/>
      <c r="T75" s="118"/>
      <c r="U75" s="118"/>
      <c r="V75" s="118"/>
      <c r="W75" s="118"/>
      <c r="X75" s="118"/>
      <c r="Y75" s="118"/>
    </row>
    <row r="76" spans="1:11" s="117" customFormat="1" ht="17.25" customHeight="1">
      <c r="A76" s="871"/>
      <c r="B76" s="883" t="s">
        <v>257</v>
      </c>
      <c r="C76" s="883"/>
      <c r="D76" s="883"/>
      <c r="E76" s="883"/>
      <c r="F76" s="883"/>
      <c r="G76" s="883"/>
      <c r="H76" s="883"/>
      <c r="I76" s="883"/>
      <c r="J76" s="883"/>
      <c r="K76" s="883"/>
    </row>
    <row r="77" spans="1:25" s="119" customFormat="1" ht="17.25" customHeight="1">
      <c r="A77" s="871"/>
      <c r="B77" s="273"/>
      <c r="C77" s="273"/>
      <c r="D77" s="273"/>
      <c r="E77" s="274"/>
      <c r="F77" s="274">
        <f>C77*E77</f>
        <v>0</v>
      </c>
      <c r="G77" s="274"/>
      <c r="H77" s="274"/>
      <c r="I77" s="274"/>
      <c r="J77" s="225"/>
      <c r="K77" s="225">
        <f>H77*J77</f>
        <v>0</v>
      </c>
      <c r="L77" s="118"/>
      <c r="M77" s="118"/>
      <c r="N77" s="118"/>
      <c r="O77" s="118"/>
      <c r="P77" s="118"/>
      <c r="Q77" s="118"/>
      <c r="R77" s="118"/>
      <c r="S77" s="118"/>
      <c r="T77" s="118"/>
      <c r="U77" s="118"/>
      <c r="V77" s="118"/>
      <c r="W77" s="118"/>
      <c r="X77" s="118"/>
      <c r="Y77" s="118"/>
    </row>
    <row r="78" spans="1:25" s="119" customFormat="1" ht="17.25" customHeight="1">
      <c r="A78" s="871"/>
      <c r="B78" s="273"/>
      <c r="C78" s="273"/>
      <c r="D78" s="273"/>
      <c r="E78" s="274"/>
      <c r="F78" s="274">
        <f>C78*E78</f>
        <v>0</v>
      </c>
      <c r="G78" s="274"/>
      <c r="H78" s="274"/>
      <c r="I78" s="274"/>
      <c r="J78" s="225"/>
      <c r="K78" s="225">
        <f>H78*J78</f>
        <v>0</v>
      </c>
      <c r="L78" s="118"/>
      <c r="M78" s="118"/>
      <c r="N78" s="118"/>
      <c r="O78" s="118"/>
      <c r="P78" s="118"/>
      <c r="Q78" s="118"/>
      <c r="R78" s="118"/>
      <c r="S78" s="118"/>
      <c r="T78" s="118"/>
      <c r="U78" s="118"/>
      <c r="V78" s="118"/>
      <c r="W78" s="118"/>
      <c r="X78" s="118"/>
      <c r="Y78" s="118"/>
    </row>
    <row r="79" spans="1:25" s="119" customFormat="1" ht="16.5" customHeight="1">
      <c r="A79" s="871"/>
      <c r="B79" s="883" t="s">
        <v>355</v>
      </c>
      <c r="C79" s="883"/>
      <c r="D79" s="883"/>
      <c r="E79" s="883"/>
      <c r="F79" s="275">
        <f>SUM(F77:F78)</f>
        <v>0</v>
      </c>
      <c r="G79" s="883" t="s">
        <v>356</v>
      </c>
      <c r="H79" s="883"/>
      <c r="I79" s="883"/>
      <c r="J79" s="883"/>
      <c r="K79" s="275">
        <f>SUM(K77:K78)</f>
        <v>0</v>
      </c>
      <c r="L79" s="118"/>
      <c r="M79" s="118"/>
      <c r="N79" s="118"/>
      <c r="O79" s="118"/>
      <c r="P79" s="118"/>
      <c r="Q79" s="118"/>
      <c r="R79" s="118"/>
      <c r="S79" s="118"/>
      <c r="T79" s="118"/>
      <c r="U79" s="118"/>
      <c r="V79" s="118"/>
      <c r="W79" s="118"/>
      <c r="X79" s="118"/>
      <c r="Y79" s="118"/>
    </row>
    <row r="80" spans="1:25" s="119" customFormat="1" ht="17.25" customHeight="1">
      <c r="A80" s="871"/>
      <c r="B80" s="883" t="s">
        <v>258</v>
      </c>
      <c r="C80" s="883"/>
      <c r="D80" s="883"/>
      <c r="E80" s="883"/>
      <c r="F80" s="883"/>
      <c r="G80" s="883"/>
      <c r="H80" s="883"/>
      <c r="I80" s="883"/>
      <c r="J80" s="883"/>
      <c r="K80" s="883"/>
      <c r="L80" s="118"/>
      <c r="M80" s="118"/>
      <c r="N80" s="118"/>
      <c r="O80" s="118"/>
      <c r="P80" s="118"/>
      <c r="Q80" s="118"/>
      <c r="R80" s="118"/>
      <c r="S80" s="118"/>
      <c r="T80" s="118"/>
      <c r="U80" s="118"/>
      <c r="V80" s="118"/>
      <c r="W80" s="118"/>
      <c r="X80" s="118"/>
      <c r="Y80" s="118"/>
    </row>
    <row r="81" spans="1:25" s="119" customFormat="1" ht="17.25" customHeight="1">
      <c r="A81" s="871"/>
      <c r="B81" s="273"/>
      <c r="C81" s="273"/>
      <c r="D81" s="273"/>
      <c r="E81" s="274"/>
      <c r="F81" s="274">
        <f>C81*E81</f>
        <v>0</v>
      </c>
      <c r="G81" s="274"/>
      <c r="H81" s="274"/>
      <c r="I81" s="274"/>
      <c r="J81" s="225"/>
      <c r="K81" s="225">
        <f>H81*J81</f>
        <v>0</v>
      </c>
      <c r="L81" s="118"/>
      <c r="M81" s="118"/>
      <c r="N81" s="118"/>
      <c r="O81" s="118"/>
      <c r="P81" s="118"/>
      <c r="Q81" s="118"/>
      <c r="R81" s="118"/>
      <c r="S81" s="118"/>
      <c r="T81" s="118"/>
      <c r="U81" s="118"/>
      <c r="V81" s="118"/>
      <c r="W81" s="118"/>
      <c r="X81" s="118"/>
      <c r="Y81" s="118"/>
    </row>
    <row r="82" spans="1:11" s="117" customFormat="1" ht="17.25" customHeight="1">
      <c r="A82" s="871"/>
      <c r="B82" s="276"/>
      <c r="C82" s="276"/>
      <c r="D82" s="276"/>
      <c r="E82" s="276"/>
      <c r="F82" s="274">
        <f>C82*E82</f>
        <v>0</v>
      </c>
      <c r="G82" s="276"/>
      <c r="H82" s="276"/>
      <c r="I82" s="274"/>
      <c r="J82" s="224"/>
      <c r="K82" s="225">
        <f>H82*J82</f>
        <v>0</v>
      </c>
    </row>
    <row r="83" spans="1:25" s="119" customFormat="1" ht="16.5" customHeight="1">
      <c r="A83" s="871"/>
      <c r="B83" s="844" t="s">
        <v>357</v>
      </c>
      <c r="C83" s="845"/>
      <c r="D83" s="845"/>
      <c r="E83" s="845"/>
      <c r="F83" s="275">
        <f>SUM(F81:F82)</f>
        <v>0</v>
      </c>
      <c r="G83" s="844" t="s">
        <v>358</v>
      </c>
      <c r="H83" s="845"/>
      <c r="I83" s="845"/>
      <c r="J83" s="845"/>
      <c r="K83" s="275">
        <f>SUM(K81:K82)</f>
        <v>0</v>
      </c>
      <c r="L83" s="118"/>
      <c r="M83" s="118"/>
      <c r="N83" s="118"/>
      <c r="O83" s="118"/>
      <c r="P83" s="118"/>
      <c r="Q83" s="118"/>
      <c r="R83" s="118"/>
      <c r="S83" s="118"/>
      <c r="T83" s="118"/>
      <c r="U83" s="118"/>
      <c r="V83" s="118"/>
      <c r="W83" s="118"/>
      <c r="X83" s="118"/>
      <c r="Y83" s="118"/>
    </row>
    <row r="84" spans="1:25" s="119" customFormat="1" ht="39" customHeight="1">
      <c r="A84" s="871"/>
      <c r="B84" s="879" t="s">
        <v>359</v>
      </c>
      <c r="C84" s="879"/>
      <c r="D84" s="879"/>
      <c r="E84" s="879"/>
      <c r="F84" s="277">
        <f>F52+F75+F79+F83</f>
        <v>0</v>
      </c>
      <c r="G84" s="879" t="s">
        <v>360</v>
      </c>
      <c r="H84" s="879"/>
      <c r="I84" s="879"/>
      <c r="J84" s="879"/>
      <c r="K84" s="277">
        <f>K52+K75+K79+K83</f>
        <v>0</v>
      </c>
      <c r="L84" s="118"/>
      <c r="M84" s="118"/>
      <c r="N84" s="118"/>
      <c r="O84" s="118"/>
      <c r="P84" s="118"/>
      <c r="Q84" s="118"/>
      <c r="R84" s="118"/>
      <c r="S84" s="118"/>
      <c r="T84" s="118"/>
      <c r="U84" s="118"/>
      <c r="V84" s="118"/>
      <c r="W84" s="118"/>
      <c r="X84" s="118"/>
      <c r="Y84" s="118"/>
    </row>
    <row r="85" spans="1:25" s="119" customFormat="1" ht="39" customHeight="1">
      <c r="A85" s="271"/>
      <c r="B85" s="879" t="s">
        <v>362</v>
      </c>
      <c r="C85" s="879"/>
      <c r="D85" s="879"/>
      <c r="E85" s="879"/>
      <c r="F85" s="277">
        <f>F48+F84</f>
        <v>0</v>
      </c>
      <c r="G85" s="879" t="s">
        <v>363</v>
      </c>
      <c r="H85" s="879"/>
      <c r="I85" s="879"/>
      <c r="J85" s="879"/>
      <c r="K85" s="277">
        <f>K48+K84</f>
        <v>0</v>
      </c>
      <c r="L85" s="118"/>
      <c r="M85" s="118"/>
      <c r="N85" s="118"/>
      <c r="O85" s="118"/>
      <c r="P85" s="118"/>
      <c r="Q85" s="118"/>
      <c r="R85" s="118"/>
      <c r="S85" s="118"/>
      <c r="T85" s="118"/>
      <c r="U85" s="118"/>
      <c r="V85" s="118"/>
      <c r="W85" s="118"/>
      <c r="X85" s="118"/>
      <c r="Y85" s="118"/>
    </row>
    <row r="86" spans="1:29" s="125" customFormat="1" ht="27" customHeight="1">
      <c r="A86" s="880" t="s">
        <v>361</v>
      </c>
      <c r="B86" s="881"/>
      <c r="C86" s="881"/>
      <c r="D86" s="881"/>
      <c r="E86" s="881"/>
      <c r="F86" s="881"/>
      <c r="G86" s="881"/>
      <c r="H86" s="881"/>
      <c r="I86" s="881"/>
      <c r="J86" s="882"/>
      <c r="K86" s="242">
        <f>F85-K85</f>
        <v>0</v>
      </c>
      <c r="L86" s="122"/>
      <c r="M86" s="122"/>
      <c r="N86" s="123"/>
      <c r="O86" s="123"/>
      <c r="P86" s="123"/>
      <c r="Q86" s="124"/>
      <c r="R86" s="124"/>
      <c r="S86" s="124"/>
      <c r="T86" s="124"/>
      <c r="U86" s="124"/>
      <c r="V86" s="124"/>
      <c r="W86" s="124"/>
      <c r="X86" s="124"/>
      <c r="Y86" s="124"/>
      <c r="Z86" s="124"/>
      <c r="AA86" s="124"/>
      <c r="AB86" s="124"/>
      <c r="AC86" s="124"/>
    </row>
    <row r="87" spans="1:29" s="125" customFormat="1" ht="27" customHeight="1">
      <c r="A87" s="885"/>
      <c r="B87" s="885"/>
      <c r="C87" s="885"/>
      <c r="D87" s="885"/>
      <c r="E87" s="885"/>
      <c r="F87" s="885"/>
      <c r="G87" s="885"/>
      <c r="H87" s="885"/>
      <c r="I87" s="885"/>
      <c r="J87" s="126"/>
      <c r="K87" s="121"/>
      <c r="L87" s="122"/>
      <c r="M87" s="122"/>
      <c r="N87" s="123"/>
      <c r="O87" s="123"/>
      <c r="P87" s="123"/>
      <c r="Q87" s="124"/>
      <c r="R87" s="124"/>
      <c r="S87" s="124"/>
      <c r="T87" s="124"/>
      <c r="U87" s="124"/>
      <c r="V87" s="124"/>
      <c r="W87" s="124"/>
      <c r="X87" s="124"/>
      <c r="Y87" s="124"/>
      <c r="Z87" s="124"/>
      <c r="AA87" s="124"/>
      <c r="AB87" s="124"/>
      <c r="AC87" s="124"/>
    </row>
    <row r="88" spans="1:11" ht="12.75">
      <c r="A88" s="264"/>
      <c r="B88" s="264"/>
      <c r="C88" s="264"/>
      <c r="D88" s="264"/>
      <c r="E88" s="264"/>
      <c r="F88" s="264"/>
      <c r="G88" s="264"/>
      <c r="H88" s="264"/>
      <c r="I88" s="264"/>
      <c r="J88" s="264"/>
      <c r="K88" s="264"/>
    </row>
    <row r="89" spans="1:11" ht="12.75">
      <c r="A89" s="264"/>
      <c r="B89" s="264"/>
      <c r="C89" s="264"/>
      <c r="D89" s="264"/>
      <c r="E89" s="264"/>
      <c r="F89" s="264"/>
      <c r="G89" s="264"/>
      <c r="H89" s="264"/>
      <c r="I89" s="264"/>
      <c r="J89" s="264"/>
      <c r="K89" s="264"/>
    </row>
    <row r="90" spans="1:11" ht="12.75">
      <c r="A90" s="264"/>
      <c r="B90" s="264"/>
      <c r="C90" s="264"/>
      <c r="D90" s="264"/>
      <c r="E90" s="264"/>
      <c r="F90" s="264"/>
      <c r="G90" s="264"/>
      <c r="H90" s="264"/>
      <c r="I90" s="264"/>
      <c r="J90" s="264"/>
      <c r="K90" s="264"/>
    </row>
    <row r="91" spans="1:11" ht="12.75">
      <c r="A91" s="264"/>
      <c r="B91" s="264"/>
      <c r="C91" s="264"/>
      <c r="D91" s="264"/>
      <c r="E91" s="264"/>
      <c r="F91" s="264"/>
      <c r="G91" s="264"/>
      <c r="H91" s="264"/>
      <c r="I91" s="264"/>
      <c r="J91" s="264"/>
      <c r="K91" s="264"/>
    </row>
    <row r="92" spans="1:11" ht="15.75">
      <c r="A92" s="264"/>
      <c r="B92" s="264"/>
      <c r="C92" s="278" t="s">
        <v>99</v>
      </c>
      <c r="D92" s="279"/>
      <c r="E92" s="279"/>
      <c r="F92" s="279"/>
      <c r="G92" s="279"/>
      <c r="H92" s="279"/>
      <c r="I92" s="279"/>
      <c r="J92" s="264"/>
      <c r="K92" s="264"/>
    </row>
    <row r="93" spans="1:11" ht="12.75">
      <c r="A93" s="264"/>
      <c r="B93" s="264"/>
      <c r="C93" s="838" t="s">
        <v>100</v>
      </c>
      <c r="D93" s="838"/>
      <c r="E93" s="838"/>
      <c r="F93" s="838"/>
      <c r="G93" s="838"/>
      <c r="H93" s="838"/>
      <c r="I93" s="838"/>
      <c r="J93" s="264"/>
      <c r="K93" s="264"/>
    </row>
    <row r="94" spans="1:11" ht="12.75">
      <c r="A94" s="264" t="s">
        <v>336</v>
      </c>
      <c r="B94" s="264"/>
      <c r="C94" s="264"/>
      <c r="D94" s="264"/>
      <c r="E94" s="264"/>
      <c r="F94" s="264"/>
      <c r="G94" s="264"/>
      <c r="H94" s="264"/>
      <c r="I94" s="264"/>
      <c r="J94" s="264"/>
      <c r="K94" s="264"/>
    </row>
    <row r="95" spans="1:11" ht="101.25" customHeight="1">
      <c r="A95" s="886" t="s">
        <v>625</v>
      </c>
      <c r="B95" s="886"/>
      <c r="C95" s="886"/>
      <c r="D95" s="886"/>
      <c r="E95" s="886"/>
      <c r="F95" s="886"/>
      <c r="G95" s="886"/>
      <c r="H95" s="886"/>
      <c r="I95" s="886"/>
      <c r="J95" s="264"/>
      <c r="K95" s="264"/>
    </row>
    <row r="96" spans="1:9" ht="12.75">
      <c r="A96" s="228"/>
      <c r="B96" s="228"/>
      <c r="C96" s="228"/>
      <c r="D96" s="228"/>
      <c r="E96" s="228"/>
      <c r="F96" s="228"/>
      <c r="G96" s="228"/>
      <c r="H96" s="228"/>
      <c r="I96" s="228"/>
    </row>
  </sheetData>
  <sheetProtection/>
  <mergeCells count="81">
    <mergeCell ref="A87:I87"/>
    <mergeCell ref="C93:I93"/>
    <mergeCell ref="A95:I95"/>
    <mergeCell ref="I9:I10"/>
    <mergeCell ref="J9:J10"/>
    <mergeCell ref="B12:K12"/>
    <mergeCell ref="B13:K13"/>
    <mergeCell ref="B17:K17"/>
    <mergeCell ref="B21:K21"/>
    <mergeCell ref="G34:J34"/>
    <mergeCell ref="B22:K22"/>
    <mergeCell ref="B23:K23"/>
    <mergeCell ref="B27:K27"/>
    <mergeCell ref="B31:K31"/>
    <mergeCell ref="B16:E16"/>
    <mergeCell ref="G16:J16"/>
    <mergeCell ref="B20:E20"/>
    <mergeCell ref="G20:J20"/>
    <mergeCell ref="B44:K44"/>
    <mergeCell ref="B48:E48"/>
    <mergeCell ref="G48:J48"/>
    <mergeCell ref="B26:E26"/>
    <mergeCell ref="G26:J26"/>
    <mergeCell ref="B30:E30"/>
    <mergeCell ref="G30:J30"/>
    <mergeCell ref="B38:E38"/>
    <mergeCell ref="G38:J38"/>
    <mergeCell ref="B39:E39"/>
    <mergeCell ref="G39:J39"/>
    <mergeCell ref="B43:E43"/>
    <mergeCell ref="G43:J43"/>
    <mergeCell ref="B34:E34"/>
    <mergeCell ref="B35:K35"/>
    <mergeCell ref="B40:K40"/>
    <mergeCell ref="B57:K57"/>
    <mergeCell ref="B58:K58"/>
    <mergeCell ref="B47:E47"/>
    <mergeCell ref="G47:J47"/>
    <mergeCell ref="B49:K49"/>
    <mergeCell ref="B52:E52"/>
    <mergeCell ref="G52:J52"/>
    <mergeCell ref="B53:K53"/>
    <mergeCell ref="G75:J75"/>
    <mergeCell ref="B70:E70"/>
    <mergeCell ref="G70:J70"/>
    <mergeCell ref="B59:K59"/>
    <mergeCell ref="B62:E62"/>
    <mergeCell ref="G62:J62"/>
    <mergeCell ref="B63:K63"/>
    <mergeCell ref="B66:E66"/>
    <mergeCell ref="G66:J66"/>
    <mergeCell ref="B79:E79"/>
    <mergeCell ref="G79:J79"/>
    <mergeCell ref="B80:K80"/>
    <mergeCell ref="B83:E83"/>
    <mergeCell ref="G83:J83"/>
    <mergeCell ref="B67:K67"/>
    <mergeCell ref="B71:K71"/>
    <mergeCell ref="B74:E74"/>
    <mergeCell ref="G74:J74"/>
    <mergeCell ref="B75:E75"/>
    <mergeCell ref="B84:E84"/>
    <mergeCell ref="G84:J84"/>
    <mergeCell ref="B85:E85"/>
    <mergeCell ref="G85:J85"/>
    <mergeCell ref="A86:J86"/>
    <mergeCell ref="H9:H10"/>
    <mergeCell ref="A12:A84"/>
    <mergeCell ref="B56:E56"/>
    <mergeCell ref="G56:J56"/>
    <mergeCell ref="B76:K76"/>
    <mergeCell ref="H2:I2"/>
    <mergeCell ref="A3:G3"/>
    <mergeCell ref="A4:G4"/>
    <mergeCell ref="A6:I6"/>
    <mergeCell ref="A8:A10"/>
    <mergeCell ref="B8:F8"/>
    <mergeCell ref="C9:C10"/>
    <mergeCell ref="D9:D10"/>
    <mergeCell ref="E9:E10"/>
    <mergeCell ref="G8:K8"/>
  </mergeCells>
  <printOptions/>
  <pageMargins left="0.7086614173228347" right="0.7086614173228347" top="0.7480314960629921" bottom="0.7480314960629921" header="0.31496062992125984" footer="0.31496062992125984"/>
  <pageSetup horizontalDpi="600" verticalDpi="600" orientation="landscape" paperSize="9" scale="75" r:id="rId2"/>
  <headerFooter>
    <oddHeader>&amp;L&amp;G
&amp;CОТДЕЛ  „ОРГАНИЗАЦИИ НА ПРОИЗВОДИТЕЛИ НА ПЛОДОВЕ И ЗЕЛЕНЧУЦИ“
Заявление за одобрение/изменение на оперативна програма ДП 01-01.1&amp;RПП 08 ПР 01  
Версия  04 
Изм. 9
</oddHeader>
  </headerFooter>
  <legacyDrawingHF r:id="rId1"/>
</worksheet>
</file>

<file path=xl/worksheets/sheet7.xml><?xml version="1.0" encoding="utf-8"?>
<worksheet xmlns="http://schemas.openxmlformats.org/spreadsheetml/2006/main" xmlns:r="http://schemas.openxmlformats.org/officeDocument/2006/relationships">
  <dimension ref="A1:M92"/>
  <sheetViews>
    <sheetView view="pageBreakPreview" zoomScale="60" workbookViewId="0" topLeftCell="A16">
      <selection activeCell="O14" sqref="O14"/>
    </sheetView>
  </sheetViews>
  <sheetFormatPr defaultColWidth="9.140625" defaultRowHeight="12.75"/>
  <cols>
    <col min="1" max="1" width="9.140625" style="203" customWidth="1"/>
    <col min="2" max="2" width="7.421875" style="203" customWidth="1"/>
    <col min="3" max="16384" width="9.140625" style="203" customWidth="1"/>
  </cols>
  <sheetData>
    <row r="1" spans="1:13" ht="19.5" customHeight="1">
      <c r="A1" s="887" t="s">
        <v>456</v>
      </c>
      <c r="B1" s="888"/>
      <c r="C1" s="888"/>
      <c r="D1" s="888"/>
      <c r="E1" s="888"/>
      <c r="F1" s="888"/>
      <c r="G1" s="888"/>
      <c r="H1" s="888"/>
      <c r="I1" s="888"/>
      <c r="J1" s="888"/>
      <c r="K1" s="888"/>
      <c r="L1" s="888"/>
      <c r="M1" s="888"/>
    </row>
    <row r="2" spans="1:13" ht="15.75">
      <c r="A2" s="204"/>
      <c r="B2" s="205"/>
      <c r="C2" s="205"/>
      <c r="D2" s="205"/>
      <c r="E2" s="205"/>
      <c r="F2" s="205"/>
      <c r="G2" s="205"/>
      <c r="H2" s="205"/>
      <c r="I2" s="205"/>
      <c r="J2" s="205"/>
      <c r="K2" s="206"/>
      <c r="L2" s="206"/>
      <c r="M2" s="206"/>
    </row>
    <row r="3" spans="1:13" ht="26.25" customHeight="1">
      <c r="A3" s="889" t="s">
        <v>155</v>
      </c>
      <c r="B3" s="890"/>
      <c r="C3" s="890"/>
      <c r="D3" s="890"/>
      <c r="E3" s="890"/>
      <c r="F3" s="890"/>
      <c r="G3" s="890"/>
      <c r="H3" s="890"/>
      <c r="I3" s="890"/>
      <c r="J3" s="890"/>
      <c r="K3" s="890"/>
      <c r="L3" s="890"/>
      <c r="M3" s="890"/>
    </row>
    <row r="4" spans="1:13" ht="25.5" customHeight="1">
      <c r="A4" s="889" t="s">
        <v>156</v>
      </c>
      <c r="B4" s="890"/>
      <c r="C4" s="890"/>
      <c r="D4" s="890"/>
      <c r="E4" s="890"/>
      <c r="F4" s="890"/>
      <c r="G4" s="890"/>
      <c r="H4" s="890"/>
      <c r="I4" s="890"/>
      <c r="J4" s="890"/>
      <c r="K4" s="890"/>
      <c r="L4" s="890"/>
      <c r="M4" s="890"/>
    </row>
    <row r="5" spans="1:13" ht="15.75">
      <c r="A5" s="891" t="s">
        <v>157</v>
      </c>
      <c r="B5" s="891"/>
      <c r="C5" s="891"/>
      <c r="D5" s="891"/>
      <c r="E5" s="891"/>
      <c r="F5" s="891"/>
      <c r="G5" s="891"/>
      <c r="H5" s="891"/>
      <c r="I5" s="891"/>
      <c r="J5" s="891"/>
      <c r="K5" s="891"/>
      <c r="L5" s="891"/>
      <c r="M5" s="891"/>
    </row>
    <row r="6" spans="1:13" ht="22.5" customHeight="1">
      <c r="A6" s="891" t="s">
        <v>150</v>
      </c>
      <c r="B6" s="892"/>
      <c r="C6" s="892"/>
      <c r="D6" s="892"/>
      <c r="E6" s="892"/>
      <c r="F6" s="892"/>
      <c r="G6" s="892"/>
      <c r="H6" s="892"/>
      <c r="I6" s="892"/>
      <c r="J6" s="892"/>
      <c r="K6" s="892"/>
      <c r="L6" s="892"/>
      <c r="M6" s="892"/>
    </row>
    <row r="7" spans="1:13" ht="13.5">
      <c r="A7" s="893" t="s">
        <v>151</v>
      </c>
      <c r="B7" s="894"/>
      <c r="C7" s="894"/>
      <c r="D7" s="894"/>
      <c r="E7" s="894"/>
      <c r="F7" s="894"/>
      <c r="G7" s="894"/>
      <c r="H7" s="894"/>
      <c r="I7" s="894"/>
      <c r="J7" s="894"/>
      <c r="K7" s="894"/>
      <c r="L7" s="894"/>
      <c r="M7" s="894"/>
    </row>
    <row r="8" spans="1:13" ht="13.5">
      <c r="A8" s="893" t="s">
        <v>154</v>
      </c>
      <c r="B8" s="894"/>
      <c r="C8" s="894"/>
      <c r="D8" s="894"/>
      <c r="E8" s="894"/>
      <c r="F8" s="894"/>
      <c r="G8" s="894"/>
      <c r="H8" s="894"/>
      <c r="I8" s="894"/>
      <c r="J8" s="894"/>
      <c r="K8" s="894"/>
      <c r="L8" s="894"/>
      <c r="M8" s="894"/>
    </row>
    <row r="9" spans="1:13" ht="21.75" customHeight="1">
      <c r="A9" s="891" t="s">
        <v>158</v>
      </c>
      <c r="B9" s="892"/>
      <c r="C9" s="892"/>
      <c r="D9" s="892"/>
      <c r="E9" s="892"/>
      <c r="F9" s="892"/>
      <c r="G9" s="892"/>
      <c r="H9" s="892"/>
      <c r="I9" s="892"/>
      <c r="J9" s="892"/>
      <c r="K9" s="892"/>
      <c r="L9" s="892"/>
      <c r="M9" s="892"/>
    </row>
    <row r="10" spans="1:13" ht="30" customHeight="1">
      <c r="A10" s="891" t="s">
        <v>159</v>
      </c>
      <c r="B10" s="892"/>
      <c r="C10" s="892"/>
      <c r="D10" s="892"/>
      <c r="E10" s="892"/>
      <c r="F10" s="892"/>
      <c r="G10" s="892"/>
      <c r="H10" s="892"/>
      <c r="I10" s="892"/>
      <c r="J10" s="892"/>
      <c r="K10" s="892"/>
      <c r="L10" s="892"/>
      <c r="M10" s="892"/>
    </row>
    <row r="11" spans="1:13" ht="10.5" customHeight="1">
      <c r="A11" s="891"/>
      <c r="B11" s="892"/>
      <c r="C11" s="892"/>
      <c r="D11" s="892"/>
      <c r="E11" s="892"/>
      <c r="F11" s="892"/>
      <c r="G11" s="892"/>
      <c r="H11" s="892"/>
      <c r="I11" s="892"/>
      <c r="J11" s="892"/>
      <c r="K11" s="892"/>
      <c r="L11" s="892"/>
      <c r="M11" s="892"/>
    </row>
    <row r="12" spans="1:13" ht="86.25" customHeight="1">
      <c r="A12" s="891" t="s">
        <v>160</v>
      </c>
      <c r="B12" s="892"/>
      <c r="C12" s="892"/>
      <c r="D12" s="892"/>
      <c r="E12" s="892"/>
      <c r="F12" s="892"/>
      <c r="G12" s="892"/>
      <c r="H12" s="892"/>
      <c r="I12" s="892"/>
      <c r="J12" s="892"/>
      <c r="K12" s="892"/>
      <c r="L12" s="892"/>
      <c r="M12" s="892"/>
    </row>
    <row r="13" spans="1:13" ht="10.5" customHeight="1">
      <c r="A13" s="891"/>
      <c r="B13" s="892"/>
      <c r="C13" s="892"/>
      <c r="D13" s="892"/>
      <c r="E13" s="892"/>
      <c r="F13" s="892"/>
      <c r="G13" s="892"/>
      <c r="H13" s="892"/>
      <c r="I13" s="892"/>
      <c r="J13" s="892"/>
      <c r="K13" s="892"/>
      <c r="L13" s="892"/>
      <c r="M13" s="892"/>
    </row>
    <row r="14" spans="1:13" ht="33.75" customHeight="1">
      <c r="A14" s="891" t="s">
        <v>161</v>
      </c>
      <c r="B14" s="892"/>
      <c r="C14" s="892"/>
      <c r="D14" s="892"/>
      <c r="E14" s="892"/>
      <c r="F14" s="892"/>
      <c r="G14" s="892"/>
      <c r="H14" s="892"/>
      <c r="I14" s="892"/>
      <c r="J14" s="892"/>
      <c r="K14" s="892"/>
      <c r="L14" s="892"/>
      <c r="M14" s="892"/>
    </row>
    <row r="15" spans="1:13" ht="21" customHeight="1">
      <c r="A15" s="891" t="s">
        <v>162</v>
      </c>
      <c r="B15" s="892"/>
      <c r="C15" s="892"/>
      <c r="D15" s="892"/>
      <c r="E15" s="892"/>
      <c r="F15" s="892"/>
      <c r="G15" s="892"/>
      <c r="H15" s="892"/>
      <c r="I15" s="892"/>
      <c r="J15" s="892"/>
      <c r="K15" s="892"/>
      <c r="L15" s="892"/>
      <c r="M15" s="892"/>
    </row>
    <row r="16" spans="1:13" ht="22.5" customHeight="1">
      <c r="A16" s="891" t="s">
        <v>163</v>
      </c>
      <c r="B16" s="892"/>
      <c r="C16" s="892"/>
      <c r="D16" s="892"/>
      <c r="E16" s="892"/>
      <c r="F16" s="892"/>
      <c r="G16" s="892"/>
      <c r="H16" s="892"/>
      <c r="I16" s="892"/>
      <c r="J16" s="892"/>
      <c r="K16" s="892"/>
      <c r="L16" s="892"/>
      <c r="M16" s="892"/>
    </row>
    <row r="17" spans="1:13" ht="33" customHeight="1">
      <c r="A17" s="891" t="s">
        <v>164</v>
      </c>
      <c r="B17" s="892"/>
      <c r="C17" s="892"/>
      <c r="D17" s="892"/>
      <c r="E17" s="892"/>
      <c r="F17" s="892"/>
      <c r="G17" s="892"/>
      <c r="H17" s="892"/>
      <c r="I17" s="892"/>
      <c r="J17" s="892"/>
      <c r="K17" s="892"/>
      <c r="L17" s="892"/>
      <c r="M17" s="892"/>
    </row>
    <row r="18" spans="1:13" ht="23.25" customHeight="1">
      <c r="A18" s="891" t="s">
        <v>165</v>
      </c>
      <c r="B18" s="892"/>
      <c r="C18" s="892"/>
      <c r="D18" s="892"/>
      <c r="E18" s="892"/>
      <c r="F18" s="892"/>
      <c r="G18" s="892"/>
      <c r="H18" s="892"/>
      <c r="I18" s="892"/>
      <c r="J18" s="892"/>
      <c r="K18" s="892"/>
      <c r="L18" s="892"/>
      <c r="M18" s="892"/>
    </row>
    <row r="19" spans="1:13" ht="21.75" customHeight="1">
      <c r="A19" s="891" t="s">
        <v>166</v>
      </c>
      <c r="B19" s="892"/>
      <c r="C19" s="892"/>
      <c r="D19" s="892"/>
      <c r="E19" s="892"/>
      <c r="F19" s="892"/>
      <c r="G19" s="892"/>
      <c r="H19" s="892"/>
      <c r="I19" s="892"/>
      <c r="J19" s="892"/>
      <c r="K19" s="892"/>
      <c r="L19" s="892"/>
      <c r="M19" s="892"/>
    </row>
    <row r="20" spans="1:13" ht="24" customHeight="1">
      <c r="A20" s="891" t="s">
        <v>167</v>
      </c>
      <c r="B20" s="892"/>
      <c r="C20" s="892"/>
      <c r="D20" s="892"/>
      <c r="E20" s="892"/>
      <c r="F20" s="892"/>
      <c r="G20" s="892"/>
      <c r="H20" s="892"/>
      <c r="I20" s="892"/>
      <c r="J20" s="892"/>
      <c r="K20" s="892"/>
      <c r="L20" s="892"/>
      <c r="M20" s="892"/>
    </row>
    <row r="21" spans="1:13" ht="57" customHeight="1">
      <c r="A21" s="891" t="s">
        <v>168</v>
      </c>
      <c r="B21" s="892"/>
      <c r="C21" s="892"/>
      <c r="D21" s="892"/>
      <c r="E21" s="892"/>
      <c r="F21" s="892"/>
      <c r="G21" s="892"/>
      <c r="H21" s="892"/>
      <c r="I21" s="892"/>
      <c r="J21" s="892"/>
      <c r="K21" s="892"/>
      <c r="L21" s="892"/>
      <c r="M21" s="892"/>
    </row>
    <row r="22" spans="1:13" ht="22.5" customHeight="1">
      <c r="A22" s="891" t="s">
        <v>169</v>
      </c>
      <c r="B22" s="892"/>
      <c r="C22" s="892"/>
      <c r="D22" s="892"/>
      <c r="E22" s="892"/>
      <c r="F22" s="892"/>
      <c r="G22" s="892"/>
      <c r="H22" s="892"/>
      <c r="I22" s="892"/>
      <c r="J22" s="892"/>
      <c r="K22" s="892"/>
      <c r="L22" s="892"/>
      <c r="M22" s="892"/>
    </row>
    <row r="23" spans="1:13" ht="19.5" customHeight="1">
      <c r="A23" s="891" t="s">
        <v>170</v>
      </c>
      <c r="B23" s="892"/>
      <c r="C23" s="892"/>
      <c r="D23" s="892"/>
      <c r="E23" s="892"/>
      <c r="F23" s="892"/>
      <c r="G23" s="892"/>
      <c r="H23" s="892"/>
      <c r="I23" s="892"/>
      <c r="J23" s="892"/>
      <c r="K23" s="892"/>
      <c r="L23" s="892"/>
      <c r="M23" s="892"/>
    </row>
    <row r="24" spans="1:13" ht="12.75">
      <c r="A24" s="891" t="s">
        <v>171</v>
      </c>
      <c r="B24" s="892"/>
      <c r="C24" s="892"/>
      <c r="D24" s="892"/>
      <c r="E24" s="892"/>
      <c r="F24" s="892"/>
      <c r="G24" s="892"/>
      <c r="H24" s="892"/>
      <c r="I24" s="892"/>
      <c r="J24" s="892"/>
      <c r="K24" s="892"/>
      <c r="L24" s="892"/>
      <c r="M24" s="892"/>
    </row>
    <row r="25" spans="1:13" ht="21.75" customHeight="1">
      <c r="A25" s="891" t="s">
        <v>172</v>
      </c>
      <c r="B25" s="892"/>
      <c r="C25" s="892"/>
      <c r="D25" s="892"/>
      <c r="E25" s="892"/>
      <c r="F25" s="892"/>
      <c r="G25" s="892"/>
      <c r="H25" s="892"/>
      <c r="I25" s="892"/>
      <c r="J25" s="892"/>
      <c r="K25" s="892"/>
      <c r="L25" s="892"/>
      <c r="M25" s="892"/>
    </row>
    <row r="26" spans="1:13" ht="37.5" customHeight="1">
      <c r="A26" s="891" t="s">
        <v>173</v>
      </c>
      <c r="B26" s="892"/>
      <c r="C26" s="892"/>
      <c r="D26" s="892"/>
      <c r="E26" s="892"/>
      <c r="F26" s="892"/>
      <c r="G26" s="892"/>
      <c r="H26" s="892"/>
      <c r="I26" s="892"/>
      <c r="J26" s="892"/>
      <c r="K26" s="892"/>
      <c r="L26" s="892"/>
      <c r="M26" s="892"/>
    </row>
    <row r="27" spans="1:13" ht="11.25" customHeight="1">
      <c r="A27" s="891"/>
      <c r="B27" s="892"/>
      <c r="C27" s="892"/>
      <c r="D27" s="892"/>
      <c r="E27" s="892"/>
      <c r="F27" s="892"/>
      <c r="G27" s="892"/>
      <c r="H27" s="892"/>
      <c r="I27" s="892"/>
      <c r="J27" s="892"/>
      <c r="K27" s="892"/>
      <c r="L27" s="892"/>
      <c r="M27" s="892"/>
    </row>
    <row r="28" spans="1:13" ht="64.5" customHeight="1">
      <c r="A28" s="891" t="s">
        <v>174</v>
      </c>
      <c r="B28" s="892"/>
      <c r="C28" s="892"/>
      <c r="D28" s="892"/>
      <c r="E28" s="892"/>
      <c r="F28" s="892"/>
      <c r="G28" s="892"/>
      <c r="H28" s="892"/>
      <c r="I28" s="892"/>
      <c r="J28" s="892"/>
      <c r="K28" s="892"/>
      <c r="L28" s="892"/>
      <c r="M28" s="892"/>
    </row>
    <row r="29" spans="1:13" ht="15.75" customHeight="1">
      <c r="A29" s="891" t="s">
        <v>175</v>
      </c>
      <c r="B29" s="892"/>
      <c r="C29" s="892"/>
      <c r="D29" s="892"/>
      <c r="E29" s="892"/>
      <c r="F29" s="892"/>
      <c r="G29" s="892"/>
      <c r="H29" s="892"/>
      <c r="I29" s="892"/>
      <c r="J29" s="892"/>
      <c r="K29" s="892"/>
      <c r="L29" s="892"/>
      <c r="M29" s="892"/>
    </row>
    <row r="30" spans="1:13" ht="34.5" customHeight="1">
      <c r="A30" s="891" t="s">
        <v>176</v>
      </c>
      <c r="B30" s="892"/>
      <c r="C30" s="892"/>
      <c r="D30" s="892"/>
      <c r="E30" s="892"/>
      <c r="F30" s="892"/>
      <c r="G30" s="892"/>
      <c r="H30" s="892"/>
      <c r="I30" s="892"/>
      <c r="J30" s="892"/>
      <c r="K30" s="892"/>
      <c r="L30" s="892"/>
      <c r="M30" s="892"/>
    </row>
    <row r="31" spans="1:13" ht="41.25" customHeight="1">
      <c r="A31" s="891" t="s">
        <v>177</v>
      </c>
      <c r="B31" s="892"/>
      <c r="C31" s="892"/>
      <c r="D31" s="892"/>
      <c r="E31" s="892"/>
      <c r="F31" s="892"/>
      <c r="G31" s="892"/>
      <c r="H31" s="892"/>
      <c r="I31" s="892"/>
      <c r="J31" s="892"/>
      <c r="K31" s="892"/>
      <c r="L31" s="892"/>
      <c r="M31" s="892"/>
    </row>
    <row r="32" spans="1:13" ht="20.25" customHeight="1">
      <c r="A32" s="891" t="s">
        <v>178</v>
      </c>
      <c r="B32" s="892"/>
      <c r="C32" s="892"/>
      <c r="D32" s="892"/>
      <c r="E32" s="892"/>
      <c r="F32" s="892"/>
      <c r="G32" s="892"/>
      <c r="H32" s="892"/>
      <c r="I32" s="892"/>
      <c r="J32" s="892"/>
      <c r="K32" s="892"/>
      <c r="L32" s="892"/>
      <c r="M32" s="892"/>
    </row>
    <row r="33" spans="1:13" ht="7.5" customHeight="1">
      <c r="A33" s="895" t="s">
        <v>157</v>
      </c>
      <c r="B33" s="895"/>
      <c r="C33" s="895"/>
      <c r="D33" s="895"/>
      <c r="E33" s="895"/>
      <c r="F33" s="895"/>
      <c r="G33" s="895"/>
      <c r="H33" s="895"/>
      <c r="I33" s="895"/>
      <c r="J33" s="895"/>
      <c r="K33" s="895"/>
      <c r="L33" s="895"/>
      <c r="M33" s="895"/>
    </row>
    <row r="34" spans="1:13" ht="15.75">
      <c r="A34" s="896" t="s">
        <v>152</v>
      </c>
      <c r="B34" s="896"/>
      <c r="C34" s="897"/>
      <c r="D34" s="897"/>
      <c r="E34" s="207"/>
      <c r="F34" s="207"/>
      <c r="G34" s="896"/>
      <c r="H34" s="896"/>
      <c r="I34" s="897"/>
      <c r="J34" s="897"/>
      <c r="K34" s="207"/>
      <c r="L34" s="207"/>
      <c r="M34" s="207"/>
    </row>
    <row r="35" spans="1:13" ht="15">
      <c r="A35" s="209"/>
      <c r="B35" s="209"/>
      <c r="C35" s="209"/>
      <c r="D35" s="209"/>
      <c r="E35" s="208"/>
      <c r="F35" s="208"/>
      <c r="G35" s="209"/>
      <c r="H35" s="209"/>
      <c r="I35" s="209"/>
      <c r="J35" s="209"/>
      <c r="K35" s="208"/>
      <c r="L35" s="208"/>
      <c r="M35" s="208"/>
    </row>
    <row r="36" spans="1:13" ht="15.75">
      <c r="A36" s="896" t="s">
        <v>153</v>
      </c>
      <c r="B36" s="896"/>
      <c r="C36" s="897"/>
      <c r="D36" s="897"/>
      <c r="E36" s="892"/>
      <c r="F36" s="892"/>
      <c r="G36" s="896"/>
      <c r="H36" s="896"/>
      <c r="I36" s="897"/>
      <c r="J36" s="897"/>
      <c r="K36" s="892"/>
      <c r="L36" s="892"/>
      <c r="M36" s="892"/>
    </row>
    <row r="37" spans="1:13" ht="9.75" customHeight="1">
      <c r="A37" s="899"/>
      <c r="B37" s="899"/>
      <c r="C37" s="899"/>
      <c r="D37" s="899"/>
      <c r="E37" s="899"/>
      <c r="F37" s="899"/>
      <c r="G37" s="899"/>
      <c r="H37" s="899"/>
      <c r="I37" s="899"/>
      <c r="J37" s="899"/>
      <c r="K37" s="899"/>
      <c r="L37" s="899"/>
      <c r="M37" s="899"/>
    </row>
    <row r="38" spans="1:13" ht="6.75" customHeight="1">
      <c r="A38" s="895"/>
      <c r="B38" s="895"/>
      <c r="C38" s="895"/>
      <c r="D38" s="895"/>
      <c r="E38" s="895"/>
      <c r="F38" s="895"/>
      <c r="G38" s="895"/>
      <c r="H38" s="895"/>
      <c r="I38" s="895"/>
      <c r="J38" s="895"/>
      <c r="K38" s="895"/>
      <c r="L38" s="895"/>
      <c r="M38" s="895"/>
    </row>
    <row r="39" spans="1:13" ht="15.75">
      <c r="A39" s="895" t="s">
        <v>179</v>
      </c>
      <c r="B39" s="895"/>
      <c r="C39" s="895"/>
      <c r="D39" s="895"/>
      <c r="E39" s="895"/>
      <c r="F39" s="895"/>
      <c r="G39" s="895"/>
      <c r="H39" s="895"/>
      <c r="I39" s="895"/>
      <c r="J39" s="895"/>
      <c r="K39" s="895"/>
      <c r="L39" s="895"/>
      <c r="M39" s="895"/>
    </row>
    <row r="40" spans="1:13" ht="15.75">
      <c r="A40" s="895"/>
      <c r="B40" s="895"/>
      <c r="C40" s="895"/>
      <c r="D40" s="895"/>
      <c r="E40" s="895"/>
      <c r="F40" s="895"/>
      <c r="G40" s="895"/>
      <c r="H40" s="895"/>
      <c r="I40" s="895"/>
      <c r="J40" s="895"/>
      <c r="K40" s="895"/>
      <c r="L40" s="895"/>
      <c r="M40" s="895"/>
    </row>
    <row r="41" spans="1:13" ht="89.25" customHeight="1">
      <c r="A41" s="895" t="s">
        <v>276</v>
      </c>
      <c r="B41" s="900"/>
      <c r="C41" s="900"/>
      <c r="D41" s="900"/>
      <c r="E41" s="900"/>
      <c r="F41" s="900"/>
      <c r="G41" s="900"/>
      <c r="H41" s="900"/>
      <c r="I41" s="900"/>
      <c r="J41" s="900"/>
      <c r="K41" s="900"/>
      <c r="L41" s="900"/>
      <c r="M41" s="900"/>
    </row>
    <row r="42" spans="1:13" ht="36" customHeight="1">
      <c r="A42" s="895" t="s">
        <v>180</v>
      </c>
      <c r="B42" s="900"/>
      <c r="C42" s="900"/>
      <c r="D42" s="900"/>
      <c r="E42" s="900"/>
      <c r="F42" s="900"/>
      <c r="G42" s="900"/>
      <c r="H42" s="900"/>
      <c r="I42" s="900"/>
      <c r="J42" s="900"/>
      <c r="K42" s="900"/>
      <c r="L42" s="900"/>
      <c r="M42" s="900"/>
    </row>
    <row r="43" spans="1:13" ht="15.75">
      <c r="A43" s="898"/>
      <c r="B43" s="898"/>
      <c r="C43" s="898"/>
      <c r="D43" s="898"/>
      <c r="E43" s="898"/>
      <c r="F43" s="898"/>
      <c r="G43" s="898"/>
      <c r="H43" s="898"/>
      <c r="I43" s="898"/>
      <c r="J43" s="898"/>
      <c r="K43" s="898"/>
      <c r="L43" s="898"/>
      <c r="M43" s="898"/>
    </row>
    <row r="44" spans="1:13" ht="15.75">
      <c r="A44" s="898"/>
      <c r="B44" s="898"/>
      <c r="C44" s="898"/>
      <c r="D44" s="898"/>
      <c r="E44" s="898"/>
      <c r="F44" s="898"/>
      <c r="G44" s="898"/>
      <c r="H44" s="898"/>
      <c r="I44" s="898"/>
      <c r="J44" s="898"/>
      <c r="K44" s="898"/>
      <c r="L44" s="898"/>
      <c r="M44" s="898"/>
    </row>
    <row r="45" spans="1:13" ht="15.75">
      <c r="A45" s="898"/>
      <c r="B45" s="898"/>
      <c r="C45" s="898"/>
      <c r="D45" s="898"/>
      <c r="E45" s="898"/>
      <c r="F45" s="898"/>
      <c r="G45" s="898"/>
      <c r="H45" s="898"/>
      <c r="I45" s="898"/>
      <c r="J45" s="898"/>
      <c r="K45" s="898"/>
      <c r="L45" s="898"/>
      <c r="M45" s="898"/>
    </row>
    <row r="46" spans="1:13" ht="15">
      <c r="A46" s="210"/>
      <c r="B46" s="210"/>
      <c r="C46" s="210"/>
      <c r="D46" s="210"/>
      <c r="E46" s="210"/>
      <c r="F46" s="210"/>
      <c r="G46" s="210"/>
      <c r="H46" s="210"/>
      <c r="I46" s="210"/>
      <c r="J46" s="210"/>
      <c r="K46" s="210"/>
      <c r="L46" s="210"/>
      <c r="M46" s="210"/>
    </row>
    <row r="47" spans="1:13" ht="15">
      <c r="A47" s="210"/>
      <c r="B47" s="210"/>
      <c r="C47" s="210"/>
      <c r="D47" s="210"/>
      <c r="E47" s="210"/>
      <c r="F47" s="210"/>
      <c r="G47" s="210"/>
      <c r="H47" s="210"/>
      <c r="I47" s="210"/>
      <c r="J47" s="210"/>
      <c r="K47" s="210"/>
      <c r="L47" s="210"/>
      <c r="M47" s="210"/>
    </row>
    <row r="48" spans="1:13" ht="15">
      <c r="A48" s="210"/>
      <c r="B48" s="210"/>
      <c r="C48" s="210"/>
      <c r="D48" s="210"/>
      <c r="E48" s="210"/>
      <c r="F48" s="210"/>
      <c r="G48" s="210"/>
      <c r="H48" s="210"/>
      <c r="I48" s="210"/>
      <c r="J48" s="210"/>
      <c r="K48" s="210"/>
      <c r="L48" s="210"/>
      <c r="M48" s="210"/>
    </row>
    <row r="49" spans="1:13" ht="15">
      <c r="A49" s="210"/>
      <c r="B49" s="210"/>
      <c r="C49" s="210"/>
      <c r="D49" s="210"/>
      <c r="E49" s="210"/>
      <c r="F49" s="210"/>
      <c r="G49" s="210"/>
      <c r="H49" s="210"/>
      <c r="I49" s="210"/>
      <c r="J49" s="210"/>
      <c r="K49" s="210"/>
      <c r="L49" s="210"/>
      <c r="M49" s="210"/>
    </row>
    <row r="50" spans="1:13" ht="15">
      <c r="A50" s="210"/>
      <c r="B50" s="210"/>
      <c r="C50" s="210"/>
      <c r="D50" s="210"/>
      <c r="E50" s="210"/>
      <c r="F50" s="210"/>
      <c r="G50" s="210"/>
      <c r="H50" s="210"/>
      <c r="I50" s="210"/>
      <c r="J50" s="210"/>
      <c r="K50" s="210"/>
      <c r="L50" s="210"/>
      <c r="M50" s="210"/>
    </row>
    <row r="51" spans="1:13" ht="15">
      <c r="A51" s="210"/>
      <c r="B51" s="210"/>
      <c r="C51" s="210"/>
      <c r="D51" s="210"/>
      <c r="E51" s="210"/>
      <c r="F51" s="210"/>
      <c r="G51" s="210"/>
      <c r="H51" s="210"/>
      <c r="I51" s="210"/>
      <c r="J51" s="210"/>
      <c r="K51" s="210"/>
      <c r="L51" s="210"/>
      <c r="M51" s="210"/>
    </row>
    <row r="52" spans="1:13" ht="15">
      <c r="A52" s="210"/>
      <c r="B52" s="210"/>
      <c r="C52" s="210"/>
      <c r="D52" s="210"/>
      <c r="E52" s="210"/>
      <c r="F52" s="210"/>
      <c r="G52" s="210"/>
      <c r="H52" s="210"/>
      <c r="I52" s="210"/>
      <c r="J52" s="210"/>
      <c r="K52" s="210"/>
      <c r="L52" s="210"/>
      <c r="M52" s="210"/>
    </row>
    <row r="53" spans="1:13" ht="15">
      <c r="A53" s="210"/>
      <c r="B53" s="210"/>
      <c r="C53" s="210"/>
      <c r="D53" s="210"/>
      <c r="E53" s="210"/>
      <c r="F53" s="210"/>
      <c r="G53" s="210"/>
      <c r="H53" s="210"/>
      <c r="I53" s="210"/>
      <c r="J53" s="210"/>
      <c r="K53" s="210"/>
      <c r="L53" s="210"/>
      <c r="M53" s="210"/>
    </row>
    <row r="54" spans="1:13" ht="15">
      <c r="A54" s="210"/>
      <c r="B54" s="210"/>
      <c r="C54" s="210"/>
      <c r="D54" s="210"/>
      <c r="E54" s="210"/>
      <c r="F54" s="210"/>
      <c r="G54" s="210"/>
      <c r="H54" s="210"/>
      <c r="I54" s="210"/>
      <c r="J54" s="210"/>
      <c r="K54" s="210"/>
      <c r="L54" s="210"/>
      <c r="M54" s="210"/>
    </row>
    <row r="55" spans="1:13" ht="15">
      <c r="A55" s="210"/>
      <c r="B55" s="210"/>
      <c r="C55" s="210"/>
      <c r="D55" s="210"/>
      <c r="E55" s="210"/>
      <c r="F55" s="210"/>
      <c r="G55" s="210"/>
      <c r="H55" s="210"/>
      <c r="I55" s="210"/>
      <c r="J55" s="210"/>
      <c r="K55" s="210"/>
      <c r="L55" s="210"/>
      <c r="M55" s="210"/>
    </row>
    <row r="56" spans="1:13" ht="15">
      <c r="A56" s="210"/>
      <c r="B56" s="210"/>
      <c r="C56" s="210"/>
      <c r="D56" s="210"/>
      <c r="E56" s="210"/>
      <c r="F56" s="210"/>
      <c r="G56" s="210"/>
      <c r="H56" s="210"/>
      <c r="I56" s="210"/>
      <c r="J56" s="210"/>
      <c r="K56" s="210"/>
      <c r="L56" s="210"/>
      <c r="M56" s="210"/>
    </row>
    <row r="57" spans="1:13" ht="15">
      <c r="A57" s="210"/>
      <c r="B57" s="210"/>
      <c r="C57" s="210"/>
      <c r="D57" s="210"/>
      <c r="E57" s="210"/>
      <c r="F57" s="210"/>
      <c r="G57" s="210"/>
      <c r="H57" s="210"/>
      <c r="I57" s="210"/>
      <c r="J57" s="210"/>
      <c r="K57" s="210"/>
      <c r="L57" s="210"/>
      <c r="M57" s="210"/>
    </row>
    <row r="58" spans="1:13" ht="15">
      <c r="A58" s="210"/>
      <c r="B58" s="210"/>
      <c r="C58" s="210"/>
      <c r="D58" s="210"/>
      <c r="E58" s="210"/>
      <c r="F58" s="210"/>
      <c r="G58" s="210"/>
      <c r="H58" s="210"/>
      <c r="I58" s="210"/>
      <c r="J58" s="210"/>
      <c r="K58" s="210"/>
      <c r="L58" s="210"/>
      <c r="M58" s="210"/>
    </row>
    <row r="59" spans="1:13" ht="15">
      <c r="A59" s="210"/>
      <c r="B59" s="210"/>
      <c r="C59" s="210"/>
      <c r="D59" s="210"/>
      <c r="E59" s="210"/>
      <c r="F59" s="210"/>
      <c r="G59" s="210"/>
      <c r="H59" s="210"/>
      <c r="I59" s="210"/>
      <c r="J59" s="210"/>
      <c r="K59" s="210"/>
      <c r="L59" s="210"/>
      <c r="M59" s="210"/>
    </row>
    <row r="60" spans="1:13" ht="15">
      <c r="A60" s="210"/>
      <c r="B60" s="210"/>
      <c r="C60" s="210"/>
      <c r="D60" s="210"/>
      <c r="E60" s="210"/>
      <c r="F60" s="210"/>
      <c r="G60" s="210"/>
      <c r="H60" s="210"/>
      <c r="I60" s="210"/>
      <c r="J60" s="210"/>
      <c r="K60" s="210"/>
      <c r="L60" s="210"/>
      <c r="M60" s="210"/>
    </row>
    <row r="61" spans="1:13" ht="15">
      <c r="A61" s="211"/>
      <c r="B61" s="211"/>
      <c r="C61" s="211"/>
      <c r="D61" s="211"/>
      <c r="E61" s="211"/>
      <c r="F61" s="211"/>
      <c r="G61" s="211"/>
      <c r="H61" s="211"/>
      <c r="I61" s="211"/>
      <c r="J61" s="211"/>
      <c r="K61" s="211"/>
      <c r="L61" s="211"/>
      <c r="M61" s="211"/>
    </row>
    <row r="62" spans="1:13" ht="15">
      <c r="A62" s="211"/>
      <c r="B62" s="211"/>
      <c r="C62" s="211"/>
      <c r="D62" s="211"/>
      <c r="E62" s="211"/>
      <c r="F62" s="211"/>
      <c r="G62" s="211"/>
      <c r="H62" s="211"/>
      <c r="I62" s="211"/>
      <c r="J62" s="211"/>
      <c r="K62" s="211"/>
      <c r="L62" s="211"/>
      <c r="M62" s="211"/>
    </row>
    <row r="63" spans="1:13" ht="15">
      <c r="A63" s="211"/>
      <c r="B63" s="211"/>
      <c r="C63" s="211"/>
      <c r="D63" s="211"/>
      <c r="E63" s="211"/>
      <c r="F63" s="211"/>
      <c r="G63" s="211"/>
      <c r="H63" s="211"/>
      <c r="I63" s="211"/>
      <c r="J63" s="211"/>
      <c r="K63" s="211"/>
      <c r="L63" s="211"/>
      <c r="M63" s="211"/>
    </row>
    <row r="64" spans="1:13" ht="15">
      <c r="A64" s="211"/>
      <c r="B64" s="211"/>
      <c r="C64" s="211"/>
      <c r="D64" s="211"/>
      <c r="E64" s="211"/>
      <c r="F64" s="211"/>
      <c r="G64" s="211"/>
      <c r="H64" s="211"/>
      <c r="I64" s="211"/>
      <c r="J64" s="211"/>
      <c r="K64" s="211"/>
      <c r="L64" s="211"/>
      <c r="M64" s="211"/>
    </row>
    <row r="65" spans="1:13" ht="15">
      <c r="A65" s="211"/>
      <c r="B65" s="211"/>
      <c r="C65" s="211"/>
      <c r="D65" s="211"/>
      <c r="E65" s="211"/>
      <c r="F65" s="211"/>
      <c r="G65" s="211"/>
      <c r="H65" s="211"/>
      <c r="I65" s="211"/>
      <c r="J65" s="211"/>
      <c r="K65" s="211"/>
      <c r="L65" s="211"/>
      <c r="M65" s="211"/>
    </row>
    <row r="66" spans="1:13" ht="15">
      <c r="A66" s="211"/>
      <c r="B66" s="211"/>
      <c r="C66" s="211"/>
      <c r="D66" s="211"/>
      <c r="E66" s="211"/>
      <c r="F66" s="211"/>
      <c r="G66" s="211"/>
      <c r="H66" s="211"/>
      <c r="I66" s="211"/>
      <c r="J66" s="211"/>
      <c r="K66" s="211"/>
      <c r="L66" s="211"/>
      <c r="M66" s="211"/>
    </row>
    <row r="67" spans="1:13" ht="15">
      <c r="A67" s="211"/>
      <c r="B67" s="211"/>
      <c r="C67" s="211"/>
      <c r="D67" s="211"/>
      <c r="E67" s="211"/>
      <c r="F67" s="211"/>
      <c r="G67" s="211"/>
      <c r="H67" s="211"/>
      <c r="I67" s="211"/>
      <c r="J67" s="211"/>
      <c r="K67" s="211"/>
      <c r="L67" s="211"/>
      <c r="M67" s="211"/>
    </row>
    <row r="68" spans="1:13" ht="15">
      <c r="A68" s="211"/>
      <c r="B68" s="211"/>
      <c r="C68" s="211"/>
      <c r="D68" s="211"/>
      <c r="E68" s="211"/>
      <c r="F68" s="211"/>
      <c r="G68" s="211"/>
      <c r="H68" s="211"/>
      <c r="I68" s="211"/>
      <c r="J68" s="211"/>
      <c r="K68" s="211"/>
      <c r="L68" s="211"/>
      <c r="M68" s="211"/>
    </row>
    <row r="69" spans="1:13" ht="15">
      <c r="A69" s="211"/>
      <c r="B69" s="211"/>
      <c r="C69" s="211"/>
      <c r="D69" s="211"/>
      <c r="E69" s="211"/>
      <c r="F69" s="211"/>
      <c r="G69" s="211"/>
      <c r="H69" s="211"/>
      <c r="I69" s="211"/>
      <c r="J69" s="211"/>
      <c r="K69" s="211"/>
      <c r="L69" s="211"/>
      <c r="M69" s="211"/>
    </row>
    <row r="70" spans="1:13" ht="15">
      <c r="A70" s="211"/>
      <c r="B70" s="211"/>
      <c r="C70" s="211"/>
      <c r="D70" s="211"/>
      <c r="E70" s="211"/>
      <c r="F70" s="211"/>
      <c r="G70" s="211"/>
      <c r="H70" s="211"/>
      <c r="I70" s="211"/>
      <c r="J70" s="211"/>
      <c r="K70" s="211"/>
      <c r="L70" s="211"/>
      <c r="M70" s="211"/>
    </row>
    <row r="71" spans="1:13" ht="15">
      <c r="A71" s="211"/>
      <c r="B71" s="211"/>
      <c r="C71" s="211"/>
      <c r="D71" s="211"/>
      <c r="E71" s="211"/>
      <c r="F71" s="211"/>
      <c r="G71" s="211"/>
      <c r="H71" s="211"/>
      <c r="I71" s="211"/>
      <c r="J71" s="211"/>
      <c r="K71" s="211"/>
      <c r="L71" s="211"/>
      <c r="M71" s="211"/>
    </row>
    <row r="72" spans="1:13" ht="15">
      <c r="A72" s="211"/>
      <c r="B72" s="211"/>
      <c r="C72" s="211"/>
      <c r="D72" s="211"/>
      <c r="E72" s="211"/>
      <c r="F72" s="211"/>
      <c r="G72" s="211"/>
      <c r="H72" s="211"/>
      <c r="I72" s="211"/>
      <c r="J72" s="211"/>
      <c r="K72" s="211"/>
      <c r="L72" s="211"/>
      <c r="M72" s="211"/>
    </row>
    <row r="73" spans="1:13" ht="15">
      <c r="A73" s="211"/>
      <c r="B73" s="211"/>
      <c r="C73" s="211"/>
      <c r="D73" s="211"/>
      <c r="E73" s="211"/>
      <c r="F73" s="211"/>
      <c r="G73" s="211"/>
      <c r="H73" s="211"/>
      <c r="I73" s="211"/>
      <c r="J73" s="211"/>
      <c r="K73" s="211"/>
      <c r="L73" s="211"/>
      <c r="M73" s="211"/>
    </row>
    <row r="74" spans="1:13" ht="15">
      <c r="A74" s="211"/>
      <c r="B74" s="211"/>
      <c r="C74" s="211"/>
      <c r="D74" s="211"/>
      <c r="E74" s="211"/>
      <c r="F74" s="211"/>
      <c r="G74" s="211"/>
      <c r="H74" s="211"/>
      <c r="I74" s="211"/>
      <c r="J74" s="211"/>
      <c r="K74" s="211"/>
      <c r="L74" s="211"/>
      <c r="M74" s="211"/>
    </row>
    <row r="75" spans="1:13" ht="15">
      <c r="A75" s="211"/>
      <c r="B75" s="211"/>
      <c r="C75" s="211"/>
      <c r="D75" s="211"/>
      <c r="E75" s="211"/>
      <c r="F75" s="211"/>
      <c r="G75" s="211"/>
      <c r="H75" s="211"/>
      <c r="I75" s="211"/>
      <c r="J75" s="211"/>
      <c r="K75" s="211"/>
      <c r="L75" s="211"/>
      <c r="M75" s="211"/>
    </row>
    <row r="76" spans="1:13" ht="15">
      <c r="A76" s="211"/>
      <c r="B76" s="211"/>
      <c r="C76" s="211"/>
      <c r="D76" s="211"/>
      <c r="E76" s="211"/>
      <c r="F76" s="211"/>
      <c r="G76" s="211"/>
      <c r="H76" s="211"/>
      <c r="I76" s="211"/>
      <c r="J76" s="211"/>
      <c r="K76" s="211"/>
      <c r="L76" s="211"/>
      <c r="M76" s="211"/>
    </row>
    <row r="77" spans="1:13" ht="15">
      <c r="A77" s="211"/>
      <c r="B77" s="211"/>
      <c r="C77" s="211"/>
      <c r="D77" s="211"/>
      <c r="E77" s="211"/>
      <c r="F77" s="211"/>
      <c r="G77" s="211"/>
      <c r="H77" s="211"/>
      <c r="I77" s="211"/>
      <c r="J77" s="211"/>
      <c r="K77" s="211"/>
      <c r="L77" s="211"/>
      <c r="M77" s="211"/>
    </row>
    <row r="78" spans="1:13" ht="15">
      <c r="A78" s="211"/>
      <c r="B78" s="211"/>
      <c r="C78" s="211"/>
      <c r="D78" s="211"/>
      <c r="E78" s="211"/>
      <c r="F78" s="211"/>
      <c r="G78" s="211"/>
      <c r="H78" s="211"/>
      <c r="I78" s="211"/>
      <c r="J78" s="211"/>
      <c r="K78" s="211"/>
      <c r="L78" s="211"/>
      <c r="M78" s="211"/>
    </row>
    <row r="79" spans="1:13" ht="15">
      <c r="A79" s="211"/>
      <c r="B79" s="211"/>
      <c r="C79" s="211"/>
      <c r="D79" s="211"/>
      <c r="E79" s="211"/>
      <c r="F79" s="211"/>
      <c r="G79" s="211"/>
      <c r="H79" s="211"/>
      <c r="I79" s="211"/>
      <c r="J79" s="211"/>
      <c r="K79" s="211"/>
      <c r="L79" s="211"/>
      <c r="M79" s="211"/>
    </row>
    <row r="80" spans="1:13" ht="15">
      <c r="A80" s="211"/>
      <c r="B80" s="211"/>
      <c r="C80" s="211"/>
      <c r="D80" s="211"/>
      <c r="E80" s="211"/>
      <c r="F80" s="211"/>
      <c r="G80" s="211"/>
      <c r="H80" s="211"/>
      <c r="I80" s="211"/>
      <c r="J80" s="211"/>
      <c r="K80" s="211"/>
      <c r="L80" s="211"/>
      <c r="M80" s="211"/>
    </row>
    <row r="81" spans="1:13" ht="15">
      <c r="A81" s="211"/>
      <c r="B81" s="211"/>
      <c r="C81" s="211"/>
      <c r="D81" s="211"/>
      <c r="E81" s="211"/>
      <c r="F81" s="211"/>
      <c r="G81" s="211"/>
      <c r="H81" s="211"/>
      <c r="I81" s="211"/>
      <c r="J81" s="211"/>
      <c r="K81" s="211"/>
      <c r="L81" s="211"/>
      <c r="M81" s="211"/>
    </row>
    <row r="82" spans="1:13" ht="15">
      <c r="A82" s="211"/>
      <c r="B82" s="211"/>
      <c r="C82" s="211"/>
      <c r="D82" s="211"/>
      <c r="E82" s="211"/>
      <c r="F82" s="211"/>
      <c r="G82" s="211"/>
      <c r="H82" s="211"/>
      <c r="I82" s="211"/>
      <c r="J82" s="211"/>
      <c r="K82" s="211"/>
      <c r="L82" s="211"/>
      <c r="M82" s="211"/>
    </row>
    <row r="83" spans="1:13" ht="15">
      <c r="A83" s="211"/>
      <c r="B83" s="211"/>
      <c r="C83" s="211"/>
      <c r="D83" s="211"/>
      <c r="E83" s="211"/>
      <c r="F83" s="211"/>
      <c r="G83" s="211"/>
      <c r="H83" s="211"/>
      <c r="I83" s="211"/>
      <c r="J83" s="211"/>
      <c r="K83" s="211"/>
      <c r="L83" s="211"/>
      <c r="M83" s="211"/>
    </row>
    <row r="84" spans="1:13" ht="15">
      <c r="A84" s="211"/>
      <c r="B84" s="211"/>
      <c r="C84" s="211"/>
      <c r="D84" s="211"/>
      <c r="E84" s="211"/>
      <c r="F84" s="211"/>
      <c r="G84" s="211"/>
      <c r="H84" s="211"/>
      <c r="I84" s="211"/>
      <c r="J84" s="211"/>
      <c r="K84" s="211"/>
      <c r="L84" s="211"/>
      <c r="M84" s="211"/>
    </row>
    <row r="85" spans="1:13" ht="15">
      <c r="A85" s="211"/>
      <c r="B85" s="211"/>
      <c r="C85" s="211"/>
      <c r="D85" s="211"/>
      <c r="E85" s="211"/>
      <c r="F85" s="211"/>
      <c r="G85" s="211"/>
      <c r="H85" s="211"/>
      <c r="I85" s="211"/>
      <c r="J85" s="211"/>
      <c r="K85" s="211"/>
      <c r="L85" s="211"/>
      <c r="M85" s="211"/>
    </row>
    <row r="86" spans="1:13" ht="15">
      <c r="A86" s="211"/>
      <c r="B86" s="211"/>
      <c r="C86" s="211"/>
      <c r="D86" s="211"/>
      <c r="E86" s="211"/>
      <c r="F86" s="211"/>
      <c r="G86" s="211"/>
      <c r="H86" s="211"/>
      <c r="I86" s="211"/>
      <c r="J86" s="211"/>
      <c r="K86" s="211"/>
      <c r="L86" s="211"/>
      <c r="M86" s="211"/>
    </row>
    <row r="87" spans="1:13" ht="15">
      <c r="A87" s="211"/>
      <c r="B87" s="211"/>
      <c r="C87" s="211"/>
      <c r="D87" s="211"/>
      <c r="E87" s="211"/>
      <c r="F87" s="211"/>
      <c r="G87" s="211"/>
      <c r="H87" s="211"/>
      <c r="I87" s="211"/>
      <c r="J87" s="211"/>
      <c r="K87" s="211"/>
      <c r="L87" s="211"/>
      <c r="M87" s="211"/>
    </row>
    <row r="88" spans="1:13" ht="15">
      <c r="A88" s="211"/>
      <c r="B88" s="211"/>
      <c r="C88" s="211"/>
      <c r="D88" s="211"/>
      <c r="E88" s="211"/>
      <c r="F88" s="211"/>
      <c r="G88" s="211"/>
      <c r="H88" s="211"/>
      <c r="I88" s="211"/>
      <c r="J88" s="211"/>
      <c r="K88" s="211"/>
      <c r="L88" s="211"/>
      <c r="M88" s="211"/>
    </row>
    <row r="89" spans="1:13" ht="15">
      <c r="A89" s="211"/>
      <c r="B89" s="211"/>
      <c r="C89" s="211"/>
      <c r="D89" s="211"/>
      <c r="E89" s="211"/>
      <c r="F89" s="211"/>
      <c r="G89" s="211"/>
      <c r="H89" s="211"/>
      <c r="I89" s="211"/>
      <c r="J89" s="211"/>
      <c r="K89" s="211"/>
      <c r="L89" s="211"/>
      <c r="M89" s="211"/>
    </row>
    <row r="90" spans="1:13" ht="15">
      <c r="A90" s="211"/>
      <c r="B90" s="211"/>
      <c r="C90" s="211"/>
      <c r="D90" s="211"/>
      <c r="E90" s="211"/>
      <c r="F90" s="211"/>
      <c r="G90" s="211"/>
      <c r="H90" s="211"/>
      <c r="I90" s="211"/>
      <c r="J90" s="211"/>
      <c r="K90" s="211"/>
      <c r="L90" s="211"/>
      <c r="M90" s="211"/>
    </row>
    <row r="91" spans="1:13" ht="15">
      <c r="A91" s="211"/>
      <c r="B91" s="211"/>
      <c r="C91" s="211"/>
      <c r="D91" s="211"/>
      <c r="E91" s="211"/>
      <c r="F91" s="211"/>
      <c r="G91" s="211"/>
      <c r="H91" s="211"/>
      <c r="I91" s="211"/>
      <c r="J91" s="211"/>
      <c r="K91" s="211"/>
      <c r="L91" s="211"/>
      <c r="M91" s="211"/>
    </row>
    <row r="92" spans="1:13" ht="15">
      <c r="A92" s="211"/>
      <c r="B92" s="211"/>
      <c r="C92" s="211"/>
      <c r="D92" s="211"/>
      <c r="E92" s="211"/>
      <c r="F92" s="211"/>
      <c r="G92" s="211"/>
      <c r="H92" s="211"/>
      <c r="I92" s="211"/>
      <c r="J92" s="211"/>
      <c r="K92" s="211"/>
      <c r="L92" s="211"/>
      <c r="M92" s="211"/>
    </row>
  </sheetData>
  <sheetProtection/>
  <mergeCells count="45">
    <mergeCell ref="A43:M43"/>
    <mergeCell ref="A44:M44"/>
    <mergeCell ref="A45:M45"/>
    <mergeCell ref="A37:M37"/>
    <mergeCell ref="A38:M38"/>
    <mergeCell ref="A39:M39"/>
    <mergeCell ref="A40:M40"/>
    <mergeCell ref="A41:M41"/>
    <mergeCell ref="A42:M42"/>
    <mergeCell ref="A32:M32"/>
    <mergeCell ref="A33:M33"/>
    <mergeCell ref="A34:D34"/>
    <mergeCell ref="G34:J34"/>
    <mergeCell ref="A36:F36"/>
    <mergeCell ref="G36:M36"/>
    <mergeCell ref="A26:M26"/>
    <mergeCell ref="A27:M27"/>
    <mergeCell ref="A28:M28"/>
    <mergeCell ref="A29:M29"/>
    <mergeCell ref="A30:M30"/>
    <mergeCell ref="A31:M31"/>
    <mergeCell ref="A20:M20"/>
    <mergeCell ref="A21:M21"/>
    <mergeCell ref="A22:M22"/>
    <mergeCell ref="A23:M23"/>
    <mergeCell ref="A24:M24"/>
    <mergeCell ref="A25:M25"/>
    <mergeCell ref="A14:M14"/>
    <mergeCell ref="A15:M15"/>
    <mergeCell ref="A16:M16"/>
    <mergeCell ref="A17:M17"/>
    <mergeCell ref="A18:M18"/>
    <mergeCell ref="A19:M19"/>
    <mergeCell ref="A8:M8"/>
    <mergeCell ref="A9:M9"/>
    <mergeCell ref="A10:M10"/>
    <mergeCell ref="A11:M11"/>
    <mergeCell ref="A12:M12"/>
    <mergeCell ref="A13:M13"/>
    <mergeCell ref="A1:M1"/>
    <mergeCell ref="A3:M3"/>
    <mergeCell ref="A4:M4"/>
    <mergeCell ref="A5:M5"/>
    <mergeCell ref="A6:M6"/>
    <mergeCell ref="A7:M7"/>
  </mergeCells>
  <hyperlinks>
    <hyperlink ref="A42" r:id="rId1" display="_ftnref1"/>
  </hyperlinks>
  <printOptions/>
  <pageMargins left="0.7086614173228347" right="0.7086614173228347" top="0.7480314960629921" bottom="0.7480314960629921" header="0.31496062992125984" footer="0.31496062992125984"/>
  <pageSetup horizontalDpi="600" verticalDpi="600" orientation="portrait" paperSize="9" scale="44" r:id="rId3"/>
  <headerFooter>
    <oddHeader>&amp;L&amp;G
&amp;CОТДЕЛ  „ОРГАНИЗАЦИИ НА ПРОИЗВОДИТЕЛИ НА ПЛОДОВЕ И ЗЕЛЕНЧУЦИ“
Заявление за одобрение/изменение на оперативна програма ДП 01-01.1&amp;RПП 08 ПР 01  
Версия  04 
Изм. 9
</oddHeader>
  </headerFooter>
  <legacyDrawingHF r:id="rId2"/>
</worksheet>
</file>

<file path=xl/worksheets/sheet8.xml><?xml version="1.0" encoding="utf-8"?>
<worksheet xmlns="http://schemas.openxmlformats.org/spreadsheetml/2006/main" xmlns:r="http://schemas.openxmlformats.org/officeDocument/2006/relationships">
  <dimension ref="A1:M48"/>
  <sheetViews>
    <sheetView view="pageBreakPreview" zoomScale="60" workbookViewId="0" topLeftCell="A1">
      <selection activeCell="Q32" sqref="Q32"/>
    </sheetView>
  </sheetViews>
  <sheetFormatPr defaultColWidth="9.140625" defaultRowHeight="12.75"/>
  <cols>
    <col min="1" max="1" width="99.57421875" style="203" customWidth="1"/>
    <col min="2" max="16384" width="9.140625" style="203" customWidth="1"/>
  </cols>
  <sheetData>
    <row r="1" spans="1:13" ht="12.75">
      <c r="A1" s="901" t="s">
        <v>457</v>
      </c>
      <c r="B1" s="901"/>
      <c r="C1" s="901"/>
      <c r="D1" s="901"/>
      <c r="E1" s="901"/>
      <c r="F1" s="901"/>
      <c r="G1" s="230"/>
      <c r="H1" s="230"/>
      <c r="I1" s="230"/>
      <c r="J1" s="230"/>
      <c r="K1" s="230"/>
      <c r="L1" s="230"/>
      <c r="M1" s="230"/>
    </row>
    <row r="2" spans="1:10" ht="15.75">
      <c r="A2" s="902" t="s">
        <v>304</v>
      </c>
      <c r="B2" s="902"/>
      <c r="C2" s="902"/>
      <c r="D2" s="902"/>
      <c r="E2" s="902"/>
      <c r="F2" s="902"/>
      <c r="G2" s="232"/>
      <c r="H2" s="232"/>
      <c r="I2" s="232"/>
      <c r="J2" s="232"/>
    </row>
    <row r="3" spans="1:6" ht="15.75">
      <c r="A3" s="903" t="s">
        <v>305</v>
      </c>
      <c r="B3" s="903"/>
      <c r="C3" s="903"/>
      <c r="D3" s="903"/>
      <c r="E3" s="903"/>
      <c r="F3" s="903"/>
    </row>
    <row r="4" spans="1:6" ht="15.75">
      <c r="A4" s="902" t="s">
        <v>306</v>
      </c>
      <c r="B4" s="902"/>
      <c r="C4" s="902"/>
      <c r="D4" s="902"/>
      <c r="E4" s="902"/>
      <c r="F4" s="902"/>
    </row>
    <row r="5" spans="1:6" ht="15.75">
      <c r="A5" s="902" t="s">
        <v>307</v>
      </c>
      <c r="B5" s="902"/>
      <c r="C5" s="902"/>
      <c r="D5" s="902"/>
      <c r="E5" s="902"/>
      <c r="F5" s="902"/>
    </row>
    <row r="6" ht="15.75">
      <c r="A6" s="231"/>
    </row>
    <row r="7" spans="1:5" ht="15.75">
      <c r="A7" s="234"/>
      <c r="B7" s="235"/>
      <c r="C7" s="235"/>
      <c r="D7" s="235"/>
      <c r="E7" s="235"/>
    </row>
    <row r="8" spans="1:6" ht="15.75">
      <c r="A8" s="904" t="s">
        <v>308</v>
      </c>
      <c r="B8" s="904"/>
      <c r="C8" s="904"/>
      <c r="D8" s="904"/>
      <c r="E8" s="904"/>
      <c r="F8" s="236"/>
    </row>
    <row r="9" spans="1:6" ht="18.75">
      <c r="A9" s="904" t="s">
        <v>309</v>
      </c>
      <c r="B9" s="904"/>
      <c r="C9" s="904"/>
      <c r="D9" s="904"/>
      <c r="E9" s="904"/>
      <c r="F9" s="233"/>
    </row>
    <row r="10" spans="1:5" ht="15.75">
      <c r="A10" s="904" t="s">
        <v>310</v>
      </c>
      <c r="B10" s="904"/>
      <c r="C10" s="904"/>
      <c r="D10" s="904"/>
      <c r="E10" s="904"/>
    </row>
    <row r="11" spans="1:5" ht="15.75">
      <c r="A11" s="904" t="s">
        <v>311</v>
      </c>
      <c r="B11" s="904"/>
      <c r="C11" s="904"/>
      <c r="D11" s="904"/>
      <c r="E11" s="904"/>
    </row>
    <row r="12" spans="1:5" ht="15.75">
      <c r="A12" s="904" t="s">
        <v>312</v>
      </c>
      <c r="B12" s="904"/>
      <c r="C12" s="904"/>
      <c r="D12" s="904"/>
      <c r="E12" s="904"/>
    </row>
    <row r="13" spans="1:5" ht="12.75">
      <c r="A13" s="237" t="s">
        <v>331</v>
      </c>
      <c r="B13" s="235"/>
      <c r="C13" s="235"/>
      <c r="D13" s="235"/>
      <c r="E13" s="235"/>
    </row>
    <row r="14" spans="1:5" ht="15.75">
      <c r="A14" s="904" t="s">
        <v>313</v>
      </c>
      <c r="B14" s="904"/>
      <c r="C14" s="904"/>
      <c r="D14" s="904"/>
      <c r="E14" s="904"/>
    </row>
    <row r="15" spans="1:5" ht="15.75">
      <c r="A15" s="904" t="s">
        <v>314</v>
      </c>
      <c r="B15" s="904"/>
      <c r="C15" s="904"/>
      <c r="D15" s="904"/>
      <c r="E15" s="904"/>
    </row>
    <row r="16" spans="1:5" ht="15.75">
      <c r="A16" s="904" t="s">
        <v>315</v>
      </c>
      <c r="B16" s="904"/>
      <c r="C16" s="904"/>
      <c r="D16" s="904"/>
      <c r="E16" s="904"/>
    </row>
    <row r="17" ht="15.75">
      <c r="A17" s="238"/>
    </row>
    <row r="18" ht="15.75">
      <c r="A18" s="233"/>
    </row>
    <row r="19" ht="15.75">
      <c r="A19" s="231" t="s">
        <v>316</v>
      </c>
    </row>
    <row r="20" ht="15.75">
      <c r="A20" s="238"/>
    </row>
    <row r="21" spans="1:5" ht="15.75">
      <c r="A21" s="905" t="s">
        <v>317</v>
      </c>
      <c r="B21" s="905"/>
      <c r="C21" s="905"/>
      <c r="D21" s="905"/>
      <c r="E21" s="905"/>
    </row>
    <row r="22" ht="15.75">
      <c r="A22" s="238"/>
    </row>
    <row r="23" spans="1:5" ht="15.75">
      <c r="A23" s="905" t="s">
        <v>318</v>
      </c>
      <c r="B23" s="905"/>
      <c r="C23" s="905"/>
      <c r="D23" s="905"/>
      <c r="E23" s="905"/>
    </row>
    <row r="24" spans="1:5" ht="15.75">
      <c r="A24" s="905" t="s">
        <v>319</v>
      </c>
      <c r="B24" s="905"/>
      <c r="C24" s="905"/>
      <c r="D24" s="905"/>
      <c r="E24" s="905"/>
    </row>
    <row r="25" spans="1:5" ht="15.75">
      <c r="A25" s="905" t="s">
        <v>320</v>
      </c>
      <c r="B25" s="905"/>
      <c r="C25" s="905"/>
      <c r="D25" s="905"/>
      <c r="E25" s="905"/>
    </row>
    <row r="26" spans="1:5" ht="15.75">
      <c r="A26" s="905" t="s">
        <v>321</v>
      </c>
      <c r="B26" s="905"/>
      <c r="C26" s="905"/>
      <c r="D26" s="905"/>
      <c r="E26" s="905"/>
    </row>
    <row r="27" spans="1:5" ht="15.75">
      <c r="A27" s="905" t="s">
        <v>322</v>
      </c>
      <c r="B27" s="905"/>
      <c r="C27" s="905"/>
      <c r="D27" s="905"/>
      <c r="E27" s="905"/>
    </row>
    <row r="28" spans="1:5" ht="15.75">
      <c r="A28" s="905" t="s">
        <v>323</v>
      </c>
      <c r="B28" s="905"/>
      <c r="C28" s="905"/>
      <c r="D28" s="905"/>
      <c r="E28" s="905"/>
    </row>
    <row r="29" spans="1:5" ht="15.75">
      <c r="A29" s="905" t="s">
        <v>324</v>
      </c>
      <c r="B29" s="905"/>
      <c r="C29" s="905"/>
      <c r="D29" s="905"/>
      <c r="E29" s="905"/>
    </row>
    <row r="30" spans="1:5" ht="15.75">
      <c r="A30" s="905" t="s">
        <v>325</v>
      </c>
      <c r="B30" s="905"/>
      <c r="C30" s="905"/>
      <c r="D30" s="905"/>
      <c r="E30" s="905"/>
    </row>
    <row r="31" spans="1:5" ht="15.75">
      <c r="A31" s="905" t="s">
        <v>326</v>
      </c>
      <c r="B31" s="905"/>
      <c r="C31" s="905"/>
      <c r="D31" s="905"/>
      <c r="E31" s="905"/>
    </row>
    <row r="32" spans="1:5" ht="15.75">
      <c r="A32" s="905" t="s">
        <v>327</v>
      </c>
      <c r="B32" s="905"/>
      <c r="C32" s="905"/>
      <c r="D32" s="905"/>
      <c r="E32" s="905"/>
    </row>
    <row r="33" ht="15.75">
      <c r="A33" s="238"/>
    </row>
    <row r="34" spans="1:5" ht="15.75">
      <c r="A34" s="905" t="s">
        <v>328</v>
      </c>
      <c r="B34" s="905"/>
      <c r="C34" s="905"/>
      <c r="D34" s="905"/>
      <c r="E34" s="905"/>
    </row>
    <row r="35" ht="15.75">
      <c r="A35" s="238"/>
    </row>
    <row r="36" ht="15.75">
      <c r="A36" s="238"/>
    </row>
    <row r="37" ht="15.75">
      <c r="A37" s="238"/>
    </row>
    <row r="38" ht="15.75">
      <c r="A38" s="238"/>
    </row>
    <row r="39" ht="15.75">
      <c r="A39" s="238"/>
    </row>
    <row r="40" ht="15.75">
      <c r="A40" s="238"/>
    </row>
    <row r="41" spans="1:8" ht="15.75">
      <c r="A41" s="905" t="s">
        <v>329</v>
      </c>
      <c r="B41" s="905"/>
      <c r="C41" s="905"/>
      <c r="D41" s="905"/>
      <c r="E41" s="905"/>
      <c r="H41" s="239"/>
    </row>
    <row r="42" spans="1:5" ht="15.75">
      <c r="A42" s="905" t="s">
        <v>330</v>
      </c>
      <c r="B42" s="905"/>
      <c r="C42" s="905"/>
      <c r="D42" s="905"/>
      <c r="E42" s="905"/>
    </row>
    <row r="43" ht="12.75">
      <c r="A43" s="240"/>
    </row>
    <row r="44" ht="12.75">
      <c r="A44" s="241"/>
    </row>
    <row r="45" ht="12.75">
      <c r="A45" s="241"/>
    </row>
    <row r="46" ht="12.75">
      <c r="A46" s="241"/>
    </row>
    <row r="47" spans="1:13" ht="89.25" customHeight="1">
      <c r="A47" s="891" t="s">
        <v>455</v>
      </c>
      <c r="B47" s="891"/>
      <c r="C47" s="891"/>
      <c r="D47" s="891"/>
      <c r="E47" s="891"/>
      <c r="F47" s="891"/>
      <c r="G47" s="205"/>
      <c r="H47" s="205"/>
      <c r="I47" s="205"/>
      <c r="J47" s="205"/>
      <c r="K47" s="205"/>
      <c r="L47" s="205"/>
      <c r="M47" s="205"/>
    </row>
    <row r="48" spans="1:13" ht="49.5" customHeight="1">
      <c r="A48" s="891" t="s">
        <v>180</v>
      </c>
      <c r="B48" s="891"/>
      <c r="C48" s="891"/>
      <c r="D48" s="891"/>
      <c r="E48" s="891"/>
      <c r="F48" s="891"/>
      <c r="G48" s="205"/>
      <c r="H48" s="205"/>
      <c r="I48" s="205"/>
      <c r="J48" s="205"/>
      <c r="K48" s="205"/>
      <c r="L48" s="205"/>
      <c r="M48" s="205"/>
    </row>
  </sheetData>
  <sheetProtection/>
  <mergeCells count="29">
    <mergeCell ref="A34:E34"/>
    <mergeCell ref="A41:E41"/>
    <mergeCell ref="A42:E42"/>
    <mergeCell ref="A47:F47"/>
    <mergeCell ref="A48:F48"/>
    <mergeCell ref="A27:E27"/>
    <mergeCell ref="A28:E28"/>
    <mergeCell ref="A29:E29"/>
    <mergeCell ref="A30:E30"/>
    <mergeCell ref="A31:E31"/>
    <mergeCell ref="A32:E32"/>
    <mergeCell ref="A16:E16"/>
    <mergeCell ref="A21:E21"/>
    <mergeCell ref="A23:E23"/>
    <mergeCell ref="A24:E24"/>
    <mergeCell ref="A25:E25"/>
    <mergeCell ref="A26:E26"/>
    <mergeCell ref="A9:E9"/>
    <mergeCell ref="A10:E10"/>
    <mergeCell ref="A11:E11"/>
    <mergeCell ref="A12:E12"/>
    <mergeCell ref="A14:E14"/>
    <mergeCell ref="A15:E15"/>
    <mergeCell ref="A1:F1"/>
    <mergeCell ref="A2:F2"/>
    <mergeCell ref="A3:F3"/>
    <mergeCell ref="A4:F4"/>
    <mergeCell ref="A5:F5"/>
    <mergeCell ref="A8:E8"/>
  </mergeCells>
  <hyperlinks>
    <hyperlink ref="A13" r:id="rId1" display="_ftn1"/>
    <hyperlink ref="A48" r:id="rId2" display="_ftnref1"/>
  </hyperlinks>
  <printOptions/>
  <pageMargins left="0.7086614173228347" right="0.7086614173228347" top="0.7480314960629921" bottom="0.7480314960629921" header="0.31496062992125984" footer="0.31496062992125984"/>
  <pageSetup horizontalDpi="600" verticalDpi="600" orientation="portrait" paperSize="9" scale="59" r:id="rId4"/>
  <headerFooter>
    <oddHeader>&amp;L&amp;G
&amp;CОТДЕЛ  „ОРГАНИЗАЦИИ НА ПРОИЗВОДИТЕЛИ НА ПЛОДОВЕ И ЗЕЛЕНЧУЦИ“
Заявление за одобрение/изменение на оперативна програма ДП 01-01.1&amp;RПП 08 ПР 01  
Версия  04 
Изм. 9
</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Nedjlya Kadir</dc:creator>
  <cp:keywords/>
  <dc:description/>
  <cp:lastModifiedBy>Evgenia Vladova Milusheva</cp:lastModifiedBy>
  <cp:lastPrinted>2021-06-10T07:37:14Z</cp:lastPrinted>
  <dcterms:created xsi:type="dcterms:W3CDTF">2005-02-08T13:05:24Z</dcterms:created>
  <dcterms:modified xsi:type="dcterms:W3CDTF">2023-05-17T12:38:24Z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