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922" activeTab="0"/>
  </bookViews>
  <sheets>
    <sheet name="zayavlenie" sheetId="1" r:id="rId1"/>
    <sheet name="Приложение 1" sheetId="2" r:id="rId2"/>
    <sheet name="Приложение 1.1" sheetId="3" r:id="rId3"/>
    <sheet name="Приложение 2 " sheetId="4" r:id="rId4"/>
    <sheet name="Прилиложение 3.1" sheetId="5" r:id="rId5"/>
    <sheet name="Приложение 3.2 " sheetId="6" r:id="rId6"/>
    <sheet name="Приложение 4" sheetId="7" r:id="rId7"/>
    <sheet name="Приложение 5" sheetId="8" r:id="rId8"/>
  </sheets>
  <definedNames>
    <definedName name="OLE_LINK1" localSheetId="0">'zayavlenie'!$C$231</definedName>
    <definedName name="_xlnm.Print_Area" localSheetId="0">'zayavlenie'!$A$1:$L$283</definedName>
    <definedName name="_xlnm.Print_Area" localSheetId="4">'Прилиложение 3.1'!$A$1:$I$241</definedName>
    <definedName name="_xlnm.Print_Area" localSheetId="1">'Приложение 1'!$A$1:$G$85</definedName>
    <definedName name="_xlnm.Print_Area" localSheetId="3">'Приложение 2 '!$A$1:$M$116</definedName>
    <definedName name="_xlnm.Print_Area" localSheetId="5">'Приложение 3.2 '!$A$1:$K$92</definedName>
  </definedNames>
  <calcPr fullCalcOnLoad="1"/>
</workbook>
</file>

<file path=xl/sharedStrings.xml><?xml version="1.0" encoding="utf-8"?>
<sst xmlns="http://schemas.openxmlformats.org/spreadsheetml/2006/main" count="1033" uniqueCount="609">
  <si>
    <t>Лична карта №: _________________ издадена от: ____________дата на издаване: __________</t>
  </si>
  <si>
    <t xml:space="preserve">УИН №  /.../.../.../.../.../.../.../   </t>
  </si>
  <si>
    <t xml:space="preserve">УРН №   /.../.../.../.../.../.../   </t>
  </si>
  <si>
    <t xml:space="preserve">Дата      /.../.../.../.../.../.../.../.../  </t>
  </si>
  <si>
    <t>Попълва се от ДФЗ - РА</t>
  </si>
  <si>
    <t>Общо по години:</t>
  </si>
  <si>
    <t>попълва се от кандидата</t>
  </si>
  <si>
    <t>Адрес на седалището:</t>
  </si>
  <si>
    <t>Община:__________</t>
  </si>
  <si>
    <t>Име и адрес на банката: _____________________________________________________</t>
  </si>
  <si>
    <t>Пълномощно №: ____________________/ дата: __________________</t>
  </si>
  <si>
    <t>ОП</t>
  </si>
  <si>
    <t xml:space="preserve">АОП  </t>
  </si>
  <si>
    <t xml:space="preserve">3 години </t>
  </si>
  <si>
    <t>4 години</t>
  </si>
  <si>
    <t>5 години</t>
  </si>
  <si>
    <t>Банкова сметка на оперативния фонд:/IBAN/__________________ Банков код/BIC/ ____________</t>
  </si>
  <si>
    <t>Град/Село: __________________ Пощенски код: _____________       Област : _________________</t>
  </si>
  <si>
    <t>Улица, №: ____________________________ Тел: _______________ Факс: ______________</t>
  </si>
  <si>
    <t>E-mail : ____________________________</t>
  </si>
  <si>
    <t>Име: ___________________ Фамилия: ___________________ Дата на раждане: _______________</t>
  </si>
  <si>
    <t>1. Дневник за мерките за опазване на околната среда и насърчаване на прилагането на нови екологични техники.</t>
  </si>
  <si>
    <t>ЕГН: _______________ Тел:______________Факс:__________________</t>
  </si>
  <si>
    <t>ЕГН: ______________________________</t>
  </si>
  <si>
    <t>Име на ОП: __________________________________________________________________</t>
  </si>
  <si>
    <t xml:space="preserve">Има ли ОП членове със седалище в други-държави членки: </t>
  </si>
  <si>
    <t xml:space="preserve">Ако "Да" посочете къде: </t>
  </si>
  <si>
    <t>Съставен е нов дневник за задълженията на ОП, свързани с мерките по опазване на околната среда за периода на новата  оперативна програма.</t>
  </si>
  <si>
    <t>Досега съществуващ дневник за задълженията на ОП, свързани с мерките по опазване на околната среда се приема без промени за новата оперативна програма.</t>
  </si>
  <si>
    <t>В организациите на производители на плодове и зеленчуци членуват и физически и/или юридически лица, които не са производители на плодове и зеленчуци, но тяхната дейност е свързана с дейността, за която организацията иска признаване.</t>
  </si>
  <si>
    <t xml:space="preserve">Брой на членовете-производители в ОП:                        </t>
  </si>
  <si>
    <t>Вид продукт/продукти:</t>
  </si>
  <si>
    <t xml:space="preserve">Заявлението е подадено от: </t>
  </si>
  <si>
    <t xml:space="preserve"> </t>
  </si>
  <si>
    <t>/моля, отбележете/</t>
  </si>
  <si>
    <t xml:space="preserve">Към дата: </t>
  </si>
  <si>
    <t>/Попълва се в случай, че документите се подават от упълномощено лице/</t>
  </si>
  <si>
    <t>а) референтен период , съгласно чл.18, ал. 2 от Наредбата:</t>
  </si>
  <si>
    <t>Мерна единица</t>
  </si>
  <si>
    <t>ОБЩО:</t>
  </si>
  <si>
    <t>Количество, кг.</t>
  </si>
  <si>
    <t>Единична цена лева, без ДДС</t>
  </si>
  <si>
    <t>Стойност в лева, без ДДС</t>
  </si>
  <si>
    <t>Наименование на член на ОП/АОП: ............................................................................</t>
  </si>
  <si>
    <t>№</t>
  </si>
  <si>
    <t>Година от оперативната програма</t>
  </si>
  <si>
    <t>І</t>
  </si>
  <si>
    <t>Финансиране на оперативната програма от ЕС</t>
  </si>
  <si>
    <t xml:space="preserve">Национално финансиране на оперативната програма </t>
  </si>
  <si>
    <t>Финансиране за І година:</t>
  </si>
  <si>
    <t>ДА</t>
  </si>
  <si>
    <t>Планирани екологични дейности</t>
  </si>
  <si>
    <t>В оперативната програма е предвидено, изпълнението на мерки за предотвратяване и управление на кризи.</t>
  </si>
  <si>
    <t>По години:</t>
  </si>
  <si>
    <t>20__</t>
  </si>
  <si>
    <t xml:space="preserve"> лева без ДДС:</t>
  </si>
  <si>
    <t>г) представлява първата програма, представена от призната организация на производители, която е резултат от сливане на две признати организации на производители;</t>
  </si>
  <si>
    <t>д) представлява първата програма, представена от призната асоциация на организации на производители;</t>
  </si>
  <si>
    <t>е) представена е от организации на производители в държави членки, в които организациите на производители предлагат на пазара по-малко от 20 % от продукцията на плодове и зеленчуци;</t>
  </si>
  <si>
    <t>в) обхваща единствено специално подпомагане на производството на биологични продукти, включени в обхвата на Регламент (ЕО) № 834/2007 на Съвета;</t>
  </si>
  <si>
    <t>Оперативната програма е:</t>
  </si>
  <si>
    <t>а) представена от няколко организации на производители в Съюза, работещи в различни държави членки по транснационални схеми;</t>
  </si>
  <si>
    <t>б) представена от една или повече организации на производители, участващи в схеми, управлявани на междубраншова основа;</t>
  </si>
  <si>
    <t>(моля, отбележете)</t>
  </si>
  <si>
    <t>Обосновка на искането:</t>
  </si>
  <si>
    <t>Планирани мерки за предотвратяване и управление на кризи:</t>
  </si>
  <si>
    <t>Планирано финансиране на отделните разходи, свързани с планирани екологични дейности /лв.без ДДС</t>
  </si>
  <si>
    <t>Обяснете как избраните дейности съдействат за постигане на избраните специфични цели на оперативната програма:</t>
  </si>
  <si>
    <t>Общо за дадена дейност по години</t>
  </si>
  <si>
    <t>Насърчаване и комуникация, независимо дали е с превантивна цел, или във времена на криза</t>
  </si>
  <si>
    <t>Мерки за обучение и обмен на най-добри практики</t>
  </si>
  <si>
    <t>1/3 от разходите за годината от оперативната програма</t>
  </si>
  <si>
    <t>Дневници за екологичните въздействия - СЪГЛАСНО НАЦИОНАЛНА СТРАТЕГИЯ ЗА УСТОЙЧИВИ ОПЕРАТИВНИ ПРОГРАМИ НА ОРГАНИЗАЦИИ НА ПРОИЗВОДИТЕЛИ НА ПЛОДОВЕ И ЗЕЛЕНЧУЦИ В РЕПУБЛИКА БЪЛГАРИЯ.</t>
  </si>
  <si>
    <t>Финансиране за ІІ година:</t>
  </si>
  <si>
    <t>ІІ</t>
  </si>
  <si>
    <t>ІІІ</t>
  </si>
  <si>
    <t>Финансиране за ІІІ година:</t>
  </si>
  <si>
    <t>Финансиране за ІV година:</t>
  </si>
  <si>
    <t>Финансиране за V година:</t>
  </si>
  <si>
    <t>ІV</t>
  </si>
  <si>
    <t>V</t>
  </si>
  <si>
    <t>Ако сте използвали консултант за разработването на оперативната програма,  напишете неговото име, името и адреса на консултанската фирма.</t>
  </si>
  <si>
    <t>Управител: Име: ____________  Презиме: ___________ Фамилия: ____________</t>
  </si>
  <si>
    <t>Документ за продажба от член на ОП/АОП  към ОП/АОП 
(№/дата)</t>
  </si>
  <si>
    <t>Ако отговорът е "Да", посочете дейностите, чието изпълнение организацията на производители на плодове и зеленчуци е делегирала:
1. .........................................;
2. ........................................</t>
  </si>
  <si>
    <t>Ако отговорът е "Да", посочете възложените дейности, за които ОП/АОП са признати, като приложите и съответните договори:
1. .........................................;
2. ........................................</t>
  </si>
  <si>
    <t>г) частично изпълнение на оперативната програма;</t>
  </si>
  <si>
    <t>1. Заявление за одобрение на оперативна програма</t>
  </si>
  <si>
    <t>Изменението на оперативната програма засяга:</t>
  </si>
  <si>
    <t xml:space="preserve">УРН:  __/__/__/__/__/__/__/__/__/__/__/__/      </t>
  </si>
  <si>
    <t xml:space="preserve">Уникален идентификационен №: на проекта  __/__/__/__/__/__/__/__/__/__/__/__/             </t>
  </si>
  <si>
    <t xml:space="preserve">Договор за финансово подпомагане №:   __/__/__/__/__/__/__/ от дата   __/__/ __/__/__/__/__/__/ </t>
  </si>
  <si>
    <t>2. Заявление за изменение на оперативна програма</t>
  </si>
  <si>
    <t xml:space="preserve">Заявление за одобрение/изменение на оперативна програма </t>
  </si>
  <si>
    <t>Ако подаденото заявление е за изменение на оперативна програма, моля отбележете:</t>
  </si>
  <si>
    <t>Част 1 - Вид на заявлението</t>
  </si>
  <si>
    <t>Част 2 - Общи данни</t>
  </si>
  <si>
    <t>/при отбелязване се попълва т. 2.1/</t>
  </si>
  <si>
    <t>/при отбелязване се попълва т. 2.2/</t>
  </si>
  <si>
    <t>Представеното от мен заявление е: /моля отбележете/:</t>
  </si>
  <si>
    <t>Попълва се служебно</t>
  </si>
  <si>
    <t xml:space="preserve">Уникален идентификационен №: на проекта  __/__/__/__/__/__/__/__/__/__/__/__/                      </t>
  </si>
  <si>
    <t xml:space="preserve"> УРН:  __/__/__/__/__/__/</t>
  </si>
  <si>
    <t>Поредна година от оперативната програма</t>
  </si>
  <si>
    <t>Мярка</t>
  </si>
  <si>
    <t>Стойност*</t>
  </si>
  <si>
    <t>/без ДДС/</t>
  </si>
  <si>
    <t>*Общо за междинно плащане за период                                               от ................... до ..........................</t>
  </si>
  <si>
    <t>*Общо за окончателно плащане                                              от ................... до 31.12. ...........г</t>
  </si>
  <si>
    <t>Заявител:______________________________________________</t>
  </si>
  <si>
    <t>Име, подпис, дата, печат</t>
  </si>
  <si>
    <t>(Приложение №1 към заявлението)</t>
  </si>
  <si>
    <t>Част3 - Данни за изменението - попълва се само при подадено заявление за изменение през текуща или за следваща година от оперативната програма</t>
  </si>
  <si>
    <t>3.1. Описание на измененията през текущата година</t>
  </si>
  <si>
    <t>3.2. Описание на измененията през следващата година</t>
  </si>
  <si>
    <t xml:space="preserve">Част 5 - Информация за избрания референтен период и стойноста на реализираната на пазара продукция: </t>
  </si>
  <si>
    <t>Част 6 - Информация за оперативната програма</t>
  </si>
  <si>
    <t>Част 6. 3 - Мерки за предотвратяване и управление на кризи</t>
  </si>
  <si>
    <t>Част 6.5 - Финансова рамка на оперативната програма</t>
  </si>
  <si>
    <t>Член на ОП/АОП</t>
  </si>
  <si>
    <t>Номер на парцел в ИСАК</t>
  </si>
  <si>
    <t>Култура</t>
  </si>
  <si>
    <t>Площ, ha</t>
  </si>
  <si>
    <t xml:space="preserve"> - пресни плодове и зеленчуци;</t>
  </si>
  <si>
    <t>Ако "Да" посочете кои  са те: ...........................................................................................................................</t>
  </si>
  <si>
    <t xml:space="preserve">Част 4 - Данни за Организацията/асоцияцията на производители на плодове и зеленчуци </t>
  </si>
  <si>
    <t>Непр.</t>
  </si>
  <si>
    <t>Ако отговорът е "Да", посочете УИН на проекта/ите: 
1. .........................................;
2. ........................................</t>
  </si>
  <si>
    <t>1. В оперативната програма са включени дейности пренесени от предходна оперативна програма или дейности пренесени от план за признаване, които не са изпълнени.</t>
  </si>
  <si>
    <t>2. В оперативната програма са включени дейности, чието изпълнение организацията на производители на плодове и зеленчуци е делегирала съгласно чл. 8, ал. 3 от Наредба №11, на призната асоциация на организации на производители на плодове и зеленчуци, в която членува.</t>
  </si>
  <si>
    <t xml:space="preserve">4. Представена е цялостна или частична оперативна програма от Асоциациите на организации на производителите, в която са включени мерки, които са определени, но не са реализирани от членуващите в тях организации на производители, в рамките на техни оперативни програми.  </t>
  </si>
  <si>
    <r>
      <rPr>
        <b/>
        <i/>
        <u val="single"/>
        <sz val="12"/>
        <color indexed="8"/>
        <rFont val="Times New Roman"/>
        <family val="1"/>
      </rPr>
      <t xml:space="preserve">Забележка: </t>
    </r>
    <r>
      <rPr>
        <i/>
        <sz val="12"/>
        <color indexed="8"/>
        <rFont val="Times New Roman"/>
        <family val="1"/>
      </rPr>
      <t>При признаване на организациите/асоциации на производители по отношение на продукта или групата продукти, предназначени единствено за преработка се предоставят договори за доставка.</t>
    </r>
  </si>
  <si>
    <t>/60% от заявените разходи/</t>
  </si>
  <si>
    <t>/50% от заявените разходи/</t>
  </si>
  <si>
    <t>/4.1 % от стойноста на реализираната на пазара продукция/</t>
  </si>
  <si>
    <t>Документ за продажба "франко организация"  към краен получател
(№/дата)*</t>
  </si>
  <si>
    <t>Планиран размер на оперативния фонд (лв. без ДДС):</t>
  </si>
  <si>
    <t>2 % от оперативния фонд за годината от оперативната програма</t>
  </si>
  <si>
    <t>Не повече от 180 000 евро за ОП и 1 250 000 евро за АОП</t>
  </si>
  <si>
    <t xml:space="preserve"> - пресни плодове;</t>
  </si>
  <si>
    <t xml:space="preserve"> - пресни зеленчуци;</t>
  </si>
  <si>
    <t>20___</t>
  </si>
  <si>
    <r>
      <rPr>
        <b/>
        <i/>
        <u val="single"/>
        <sz val="12"/>
        <rFont val="Times Roman"/>
        <family val="1"/>
      </rPr>
      <t xml:space="preserve">Забележка: </t>
    </r>
    <r>
      <rPr>
        <i/>
        <sz val="12"/>
        <rFont val="Times Roman"/>
        <family val="1"/>
      </rPr>
      <t>Когато реализираната на пазара продукция не е фактурирана франко организацията на производителите на плодове и зеленчуци, а на други етапи на преработка, доставка или транспорт, Разплащателната агенция прилага корекции на фактурираната стойност.</t>
    </r>
  </si>
  <si>
    <t>Таблица 1</t>
  </si>
  <si>
    <t>Таблица 2</t>
  </si>
  <si>
    <r>
      <t>Вид продукт/ 
преработен продукт</t>
    </r>
    <r>
      <rPr>
        <b/>
        <i/>
        <vertAlign val="superscript"/>
        <sz val="9"/>
        <rFont val="Times Roman"/>
        <family val="1"/>
      </rPr>
      <t>1</t>
    </r>
    <r>
      <rPr>
        <b/>
        <i/>
        <sz val="9"/>
        <rFont val="Times Roman"/>
        <family val="1"/>
      </rPr>
      <t>/
вторичен продукт</t>
    </r>
    <r>
      <rPr>
        <b/>
        <i/>
        <vertAlign val="superscript"/>
        <sz val="9"/>
        <rFont val="Times Roman"/>
        <family val="1"/>
      </rPr>
      <t>2</t>
    </r>
  </si>
  <si>
    <r>
      <t xml:space="preserve">б) стойност на предлаганата на пазара продукция - стойността на предлаганите на пазара от ОП/АОП плодове и зеленчуци (само от тези продукти, за които е получила признаване) за 12 месечен период от датата, определена като стартова за референтния период. 
Стойността на предлаганата на пазара продукция се изчислява през първата година от създаване на организацията на производители на плодове и зеленчуци като сбор от стойността на предлаганите на пазара през предходната година от отделните членове плодове и зеленчуци, а от втората година - като стойност на предлаганите на пазара през предходната година плодове и зеленчуци от ОП за продуктите, за които се иска признаване.  </t>
    </r>
    <r>
      <rPr>
        <i/>
        <sz val="12"/>
        <color indexed="8"/>
        <rFont val="Times New Roman"/>
        <family val="1"/>
      </rPr>
      <t>(попълва се Приложение № 1 към заявлението)</t>
    </r>
  </si>
  <si>
    <t>б) увеличаване на размера на оперативния фонд с максимум 25 % от първоначално одобрения размер, при спазени общи цели на оперативната програма;</t>
  </si>
  <si>
    <t>в) намаляване на размера на оперативния фонд с максимум 25 % от първоначално одобрения размер, при спазени общи цели на оперативната програма;</t>
  </si>
  <si>
    <r>
      <t>3.2.2.</t>
    </r>
    <r>
      <rPr>
        <sz val="12"/>
        <color indexed="8"/>
        <rFont val="Times New Roman"/>
        <family val="1"/>
      </rPr>
      <t xml:space="preserve"> В полето, посочете подробности относно характера и причината за това изменение, както и последствията от промените, като представите и опишете подкрепящи искането документи: </t>
    </r>
  </si>
  <si>
    <r>
      <t xml:space="preserve">3.2.1. </t>
    </r>
    <r>
      <rPr>
        <sz val="12"/>
        <color indexed="8"/>
        <rFont val="Times New Roman"/>
        <family val="1"/>
      </rPr>
      <t>Посочете кой от одобрените инвестиционни, съпътстващи и административни разходи ще бъдат изменяни през следващата година, чрез попълване на Приложение № 3 от заявлението за изменение на оперативна програма.</t>
    </r>
  </si>
  <si>
    <t>Финансиране на оперативната програма от ОП/АОП</t>
  </si>
  <si>
    <r>
      <t xml:space="preserve">3.1.1. </t>
    </r>
    <r>
      <rPr>
        <sz val="12"/>
        <color indexed="8"/>
        <rFont val="Times New Roman"/>
        <family val="1"/>
      </rPr>
      <t>Посочете кой от одобрените инвестиционни, съпътстващи и административни разходи ще бъдат изменяни през текущата година, чрез попълване на Приложение № 3 от заявлението за изменение на оперативна програма.</t>
    </r>
  </si>
  <si>
    <r>
      <t>Предвиден срок на оперативната програма - моля, отбележете*:
*</t>
    </r>
    <r>
      <rPr>
        <sz val="10"/>
        <rFont val="Times New Roman"/>
        <family val="1"/>
      </rPr>
      <t>попълва се и в случаите на подадено искане на изменение:</t>
    </r>
  </si>
  <si>
    <t>Деклариране на годишен оперативен фонд -ДП 01-02</t>
  </si>
  <si>
    <t xml:space="preserve">Копие от документ на организацията на производители или на неин член за собственост на земя и/или земеделска земя или договор за аренда със срок не по-кратък от 10 години след датата на подаване на оперативната програма – при инвестиции, свързани с трайни насаждения, както и при закупуване и монтаж на съоръжения, трайно прикрепени към земята, за които не се изисква разрешение за строеж съгласно Закона за устройство на територията.
</t>
  </si>
  <si>
    <t xml:space="preserve">Копие от решение за преценяване на необходимостта от извършване на оценка на въздействието върху околната среда или копие от решение по оценка на въздействие върху околната среда, като един от двата документа се представя само когато съществува такова изискване съгласно Закона за опазване на околната среда.
</t>
  </si>
  <si>
    <t xml:space="preserve">Копие от решение за оценка за съвместимостта на проекта с предмета и целите на опазване на защитените зони съгласно Наредбата за условията и реда за извършване на оценка за съвместимостта на планове, програми, проекти и инвестиционни предложения с предмета и целите на опазване на защитените зони (ДВ, бр. 73 от 2007 г.) само за инвестиции в местата по националната екологична мрежа Натура 2000.
</t>
  </si>
  <si>
    <t xml:space="preserve">Становище от общината, че обектът не се нуждае от разрешение за строеж, придружено от копие от архитектурно заснемане (при извършване на строително-монтажни работи, за които не се изисква разрешение за строеж съгласно Закона за устройство на територията).
</t>
  </si>
  <si>
    <t xml:space="preserve">Обяснителна записка във всеки един от случаите, когато не е избрана офертата с най-ниска цена.
</t>
  </si>
  <si>
    <t xml:space="preserve">Копие от технологичен проект, когато се кандидатства за дейности, включени в технологичен процес, със схема и описание на процеса.
</t>
  </si>
  <si>
    <t xml:space="preserve">При инвестиции в машини за обработка на земята и съответното оборудване за доказване размера на земята:
- копие от документ за собственост на земя и/или на земеделска земя на организацията на производители и/или на неин член, и/или
- договори за аренда на земя, сключени с организацията на производители или неин член, със срок не по-малък от 5 години след датата на подаване на оперативната програма, и/или
- договори за наем на земя, сключени с организацията на производители или неин член.
</t>
  </si>
  <si>
    <t xml:space="preserve">Заявление за одобрение/изменение на оперативна програма ДП 01-01 (по образец) </t>
  </si>
  <si>
    <t>а) промяна на съдържанието на оперативната програма, включително удължаване на продължителността й до 5 години;</t>
  </si>
  <si>
    <t>а) изменение на оперативната програма,  включително удължаване на продължителността й до 5 години;</t>
  </si>
  <si>
    <r>
      <t>Заповед  на министъра на земеделието,</t>
    </r>
    <r>
      <rPr>
        <sz val="12"/>
        <rFont val="Times New Roman"/>
        <family val="1"/>
      </rPr>
      <t xml:space="preserve"> храните и горите за признаване на организацията/асоциацията на производители на плодове и зеленчуци: №_______________/______________</t>
    </r>
  </si>
  <si>
    <r>
      <t>Удостоверение на призната ОП/АОП на плодове и зеленчуци, издадено от Министерството на земеделието,</t>
    </r>
    <r>
      <rPr>
        <sz val="12"/>
        <rFont val="Times New Roman"/>
        <family val="1"/>
      </rPr>
      <t xml:space="preserve"> храните и горите №_______________/______________</t>
    </r>
  </si>
  <si>
    <t>Долуподписаният/ата ____________________________________________________________________________________________</t>
  </si>
  <si>
    <r>
      <t>с ЕГН: _____________________________________________ в качеството ми на</t>
    </r>
    <r>
      <rPr>
        <i/>
        <vertAlign val="superscript"/>
        <sz val="12"/>
        <rFont val="Times New Roman"/>
        <family val="1"/>
      </rPr>
      <t xml:space="preserve"> [1]</t>
    </r>
    <r>
      <rPr>
        <i/>
        <sz val="12"/>
        <rFont val="Times New Roman"/>
        <family val="1"/>
      </rPr>
      <t>__________________________________________</t>
    </r>
  </si>
  <si>
    <r>
      <t xml:space="preserve">Дата: </t>
    </r>
    <r>
      <rPr>
        <b/>
        <i/>
        <sz val="8"/>
        <rFont val="Times New Roman"/>
        <family val="1"/>
      </rPr>
      <t>………………</t>
    </r>
  </si>
  <si>
    <r>
      <t xml:space="preserve">Подпис на деклариращия: </t>
    </r>
    <r>
      <rPr>
        <b/>
        <i/>
        <sz val="8"/>
        <rFont val="Times New Roman"/>
        <family val="1"/>
      </rPr>
      <t>.......................................</t>
    </r>
  </si>
  <si>
    <t>_______________________________________________________________________________________________________________</t>
  </si>
  <si>
    <t>ДЕКЛАРАЦИЯ</t>
  </si>
  <si>
    <t>ЗА ЗАПОЗНАВАНЕ С ПОНЯТИЯТА „НЕРЕДНОСТ” И „ИЗМАМА”*</t>
  </si>
  <si>
    <t xml:space="preserve">     </t>
  </si>
  <si>
    <t>декларирам, че:</t>
  </si>
  <si>
    <t xml:space="preserve">        1. Запознат/а съм с определението за нередност съгласно РЕГЛАМЕНТ (ЕО, ЕВРАТОМ) № 2988/95 НА СЪВЕТА, а именно:</t>
  </si>
  <si>
    <t>"Нередност"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t>
  </si>
  <si>
    <t xml:space="preserve">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t>
  </si>
  <si>
    <t xml:space="preserve">Под „Измама” следва да се разбира: </t>
  </si>
  <si>
    <t>а) по отношение на разходите,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</si>
  <si>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t>
  </si>
  <si>
    <t>— укриване на информация в нарушение на конкретно задължение със същия резултат,</t>
  </si>
  <si>
    <t>— използването на такива средства за различни цели от тези, за които те първоначално са били отпуснати,</t>
  </si>
  <si>
    <t>б) по отношение на приходите,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</si>
  <si>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t>
  </si>
  <si>
    <t>— укриване на информация като нарушение на конкретно задължение със същия ефект,</t>
  </si>
  <si>
    <t>— злоупотреба с правомерно получена облага със същия ефект.</t>
  </si>
  <si>
    <t xml:space="preserve">        </t>
  </si>
  <si>
    <t>3. Запознат/а съм с възможните начини, по които мога да подам сигнал за наличие на нередности и/или измами, а именно:</t>
  </si>
  <si>
    <r>
      <t>-</t>
    </r>
    <r>
      <rPr>
        <i/>
        <sz val="7"/>
        <rFont val="Times New Roman"/>
        <family val="1"/>
      </rPr>
      <t xml:space="preserve">          </t>
    </r>
    <r>
      <rPr>
        <i/>
        <sz val="12"/>
        <rFont val="Times New Roman"/>
        <family val="1"/>
      </rPr>
      <t>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t>
    </r>
  </si>
  <si>
    <t>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t>
  </si>
  <si>
    <t xml:space="preserve"> -          до изпълнителния директор на ДФЗ-РА;</t>
  </si>
  <si>
    <r>
      <rPr>
        <i/>
        <sz val="7"/>
        <rFont val="Times New Roman"/>
        <family val="1"/>
      </rPr>
      <t xml:space="preserve">  -          </t>
    </r>
    <r>
      <rPr>
        <i/>
        <sz val="12"/>
        <rFont val="Times New Roman"/>
        <family val="1"/>
      </rPr>
      <t>до заместник-министъра на земеделието, храните и горите , в чийто ресор попада пазарната мярка/схема, по която се кандидатства;</t>
    </r>
  </si>
  <si>
    <r>
      <t>-</t>
    </r>
    <r>
      <rPr>
        <i/>
        <sz val="7"/>
        <rFont val="Times New Roman"/>
        <family val="1"/>
      </rPr>
      <t xml:space="preserve">          </t>
    </r>
    <r>
      <rPr>
        <i/>
        <sz val="12"/>
        <rFont val="Times New Roman"/>
        <family val="1"/>
      </rPr>
      <t>до директора на дирекция "Координация на борбата с правонарушенията, засягащи финансовите интереси на Европейските общности" (АФКОС);</t>
    </r>
  </si>
  <si>
    <r>
      <t>-</t>
    </r>
    <r>
      <rPr>
        <i/>
        <sz val="7"/>
        <rFont val="Times New Roman"/>
        <family val="1"/>
      </rPr>
      <t xml:space="preserve">          </t>
    </r>
    <r>
      <rPr>
        <i/>
        <sz val="12"/>
        <rFont val="Times New Roman"/>
        <family val="1"/>
      </rPr>
      <t>до Европейската служба за борба с измамите (ОЛАФ) към Европейската комисия.</t>
    </r>
  </si>
  <si>
    <t>————————————————————————————————</t>
  </si>
  <si>
    <t xml:space="preserve">     [1] Посочва се качеството на деклариращия (кандидат/бенефициент/пълномощник), както и съответната схема или мярка, по която се кандидатства.</t>
  </si>
  <si>
    <t>ОП/АОП е одобрена по чл. 154 от Регламент на Съвета /ЕС/ 1308/2014 и съгласно Наредба № 11 на МЗХГ в следните категории:</t>
  </si>
  <si>
    <t>A. Общи документи:</t>
  </si>
  <si>
    <t>А 1</t>
  </si>
  <si>
    <t>А 2</t>
  </si>
  <si>
    <t>А 3</t>
  </si>
  <si>
    <t>А 4</t>
  </si>
  <si>
    <t>А 5</t>
  </si>
  <si>
    <t>А 6</t>
  </si>
  <si>
    <t>А 7</t>
  </si>
  <si>
    <t>А 8</t>
  </si>
  <si>
    <t>А 9</t>
  </si>
  <si>
    <t>А 10</t>
  </si>
  <si>
    <t>А 11</t>
  </si>
  <si>
    <t>А 12</t>
  </si>
  <si>
    <t>А 13</t>
  </si>
  <si>
    <t>А 14</t>
  </si>
  <si>
    <t>А 15</t>
  </si>
  <si>
    <t>А 16</t>
  </si>
  <si>
    <t>А 17</t>
  </si>
  <si>
    <t>А 18</t>
  </si>
  <si>
    <t>А 19</t>
  </si>
  <si>
    <t>А 20</t>
  </si>
  <si>
    <t>А 21</t>
  </si>
  <si>
    <t>А 22</t>
  </si>
  <si>
    <t>А 23</t>
  </si>
  <si>
    <t>А 24</t>
  </si>
  <si>
    <t>Б. Специфични документи по видове разходи:</t>
  </si>
  <si>
    <t>Б 1</t>
  </si>
  <si>
    <t>а)</t>
  </si>
  <si>
    <t>б)</t>
  </si>
  <si>
    <t>в)</t>
  </si>
  <si>
    <t>Б 2</t>
  </si>
  <si>
    <t>Б 3</t>
  </si>
  <si>
    <t>Експертен доклад, техническата документация или друг документ, издаден от независим квалифициран орган, доказващи намалението  на  използване на производствени ресурси по чл. 3 от Регламент 892/2017, изчислено върху периода на данъчна амортизация на инвестицията в сравнение с предходната ситуация, в случай на инвестиции в полза на околната среда.</t>
  </si>
  <si>
    <t>Декларирам, че спазвам и ще спазвам изискванията на Регламент (ЕС) № 1308/2013, Делегиран регламент (ЕС) 2017/891 на Комисията и Регламент за изпълнение (ЕС) 2017/892 на Комисията.</t>
  </si>
  <si>
    <t>Декларирам, че нямам изискуеми  задължения към ДФ "Земеделие"</t>
  </si>
  <si>
    <t xml:space="preserve">Декларирам, че съм съгласен/съгласна моите данни да бъдат публикувани в съответствие с регламенти № (ЕС) № 1306/2013 и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</si>
  <si>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</si>
  <si>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Представените от мен данни на електронен носител са идентични с тези, представени на хартиен носител</t>
  </si>
  <si>
    <t>Част 7 - Документи, приложени към заявлението за одобрение/изменение на оперативна програма</t>
  </si>
  <si>
    <t xml:space="preserve">Копие от годишна данъчна декларация за референтния период, заверена от съответната ТД на НАП, заедно със справка за нетните приходи от продажби по видове икономически дейности (когато е приложимо)
</t>
  </si>
  <si>
    <t>Счетоводен баланс за референтния период (когато е приложимо)</t>
  </si>
  <si>
    <t>Отчет за приходите и разходите за референтния период заедно със справка за нетните приходи от продажби по видове икономически дейности (когато е приложимо)</t>
  </si>
  <si>
    <t xml:space="preserve">Справка за дълготрайните активи - приложение към счетоводния баланс за референтния период  (когато е приложимо)
</t>
  </si>
  <si>
    <t xml:space="preserve">Справка за дълготрайните активи към датата на подаване на оперативната програма с разбивка по активи, дата на придобиване и покупна цена (когато е приложимо)
</t>
  </si>
  <si>
    <t>Копие от одобрен проект с количествени сметки на проектантите към всяка от неговите части, на хартиен и електронен носител, и копие от разрешение за строеж или разрешение за поставяне, придружени от архитектурно заснемане, издадено от съответната община, заедно с документ за собственост или договор за наем или аренда на организацията на производители или на неин член за земята/сградите, където ще се извършват строително-монтажните работи, или учредено право на строеж за срок не по-малък от 10 години след датата на подаване на оперативната програма. Когато разрешението за строеж се издава на собственика на нает или арендован имот, договорът за аренда трябва да е със срок не по-кратък от 10 години от датата на подаване на оперативната програма и да е вписан в районната служба по вписванията и регистриран в съответната общинска служба на МЗХГ (при извършване на строително-монтажни работи, за които се изисква разрешение за строеж съгласно Закона за устройство на територията).</t>
  </si>
  <si>
    <t>Заверени копия на договори, споразумения и/или протоколи за възлагане на дейности на външни изпълнители и докладите им до организацията на производители</t>
  </si>
  <si>
    <t xml:space="preserve">Заверено копие от предварителни или окончателни договори за услуги, работи, доставки (в т.ч. покупка на оборудване) - обект на инвестицията, с определени марка, модел, цена в левове или евро, срок и начин на доставка. В договорите се описва ДДС. 
Доставчиците или изпълнителите по договорите са регистрирани за местни лица в Търговския регистър към Агенцията по вписванията, а за чуждестранни лица трябва да представят документ за правосубектност съгласно националното им законодателство. Изпълнителите на строително-монтажни работи, местни и чуждестранни лица, трябва да бъдат вписани в Централния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Доставчиците на посадъчен материал трябва да имат издадено разрешително за производство и заготовка на посадъчен материал и/или удостоверение за регистрация като търговец на посадъчен материал в случаите, предвидени в Закона за посевния и посадъчния материал. 
</t>
  </si>
  <si>
    <t xml:space="preserve">Заверени копия от договори за предоставяне на услуги, свързани с инвестицията, в т.ч. за предпроектни проучвания, такси, хонорари за архитекти, инженери и консултанти и разработване на оперативната програма, извършени както в процеса на подготовка на годишната оперативна програма, така и по време на нейното изпълнение (при кандидатстване за финансиране на такива услуги).
</t>
  </si>
  <si>
    <t xml:space="preserve">Договор за финансов лизинг с приложен към него погасителен план за изплащане на лизинговите вноски (в случаите на закупуване на активи чрез финансов лизинг).
</t>
  </si>
  <si>
    <t>При прилагане на изтегляне от пазара през референтния период – приемно-предавателни протоколи, стокови разписки, кантарни бележки и други, които удостоверяват, че изтеглените продукти са били доставени безвъзмездно на организации по чл. 20а, ал. 3 от наредбата, и сертификати за съответствие с обявеното качество на изтеглените от пазара продукти, издадени от БАБХ.</t>
  </si>
  <si>
    <t>При прилагане на субсидиране на процент от застрахователните премии през референтния период – копия на застрахователните документи (застрахователни договори, застрахователни полици, застрахователни сертификати).</t>
  </si>
  <si>
    <t>А 25</t>
  </si>
  <si>
    <t>А 26</t>
  </si>
  <si>
    <t>А 27</t>
  </si>
  <si>
    <t>А 28</t>
  </si>
  <si>
    <t>Ако отговорът е "Да", посочете УИН на проекта/ите, представени от членуващите в асоциацията организации: 
1. .........................................;
2. ........................................</t>
  </si>
  <si>
    <t xml:space="preserve">Документ от банката за банковата сметка за учредения оперативен фонд, по която ще се превежда и безвъзмездната финансова помощ
</t>
  </si>
  <si>
    <t>(Приложение №3.2 към заявлението)</t>
  </si>
  <si>
    <t>ТАБЛИЦА НА  РАЗХОДИТЕ, КОИТО ЩЕ БЪДАТ ИЗПЪЛНЕНИ ПО ОПЕРАТИВНАТА ПРОГРАМА</t>
  </si>
  <si>
    <t>Вид на разхода</t>
  </si>
  <si>
    <t>Избран изпълнител</t>
  </si>
  <si>
    <t>Договор номер/дата</t>
  </si>
  <si>
    <t>Наименование на избрания изпълнител</t>
  </si>
  <si>
    <t>Стойност по договор*</t>
  </si>
  <si>
    <t>Заявени  разходи</t>
  </si>
  <si>
    <t>Количество</t>
  </si>
  <si>
    <t>Общо предварителни разходи</t>
  </si>
  <si>
    <t>Общо  разходи за екологични действия</t>
  </si>
  <si>
    <t>Общо разходи за мерки за обучение и обмен на най-добри практики</t>
  </si>
  <si>
    <t>Общо разходи за  насърчаване и комуникация, независимо дали е с превантивна цел или по време на криза</t>
  </si>
  <si>
    <t>Общо разходи за  изтегляне от пазара с предназначение безплатно разпространение</t>
  </si>
  <si>
    <t>Общо разходи за застраховане на реколтата</t>
  </si>
  <si>
    <t>ОБЩО ЗАЯВЕНИ РАЗХОДИ ЗА ВСИЧКИ ГОДИНИ НА ИЗПЪЛНЕНИЕ НА ОПЕРАТИВНАТА ПРОГРАМА , лв.</t>
  </si>
  <si>
    <t>Договори за проучвания и оценяване</t>
  </si>
  <si>
    <t>I. Инвестиционни разходи</t>
  </si>
  <si>
    <t>III. Предварителни и специфични разходи</t>
  </si>
  <si>
    <t>1. Разходи за предотвратяване и управление на кризи:</t>
  </si>
  <si>
    <t xml:space="preserve">2. Предварителни разходи </t>
  </si>
  <si>
    <t>3. Разходи за екологични действия</t>
  </si>
  <si>
    <t>III. Предравителни и специфични разходи</t>
  </si>
  <si>
    <t>Всеки член, в чието стопанство е предвидено изпълнение на екологични действия, води отделен екологичен дневник за приложените екологични действия, като екологичните действия се попълват и в екологичния дневник на ОП и са на разположение за проверка</t>
  </si>
  <si>
    <t>2. В оперативната програма е предвидено, изпълнението на  екологични дейности на стойност минимум 10 и максимум 30% от оперативния фонд.</t>
  </si>
  <si>
    <t>3. В оперативната програма е предвидено, че поне 80% от членовете на организацията на производители изпълняват поне едно агроекологично задължение по Наредба № 7 от 2015 г. за прилагане на мярка 10 "Агроекология и климат" от ПРСР за периода 2014 - 2020 г. или по Наредба № 4 от 2015 г. за прилагане на мярка 11 "Биологично земеделие" от ПРСР за периода 2014 - 2020 г. и така покриват изискването за изпълнение на екологични действия като част от оперативната програма</t>
  </si>
  <si>
    <t>С подписване на заявлението за одобрение/изменение на оперативна програма:</t>
  </si>
  <si>
    <t>Декларирам, че аз и членовете на управителния  орган на организацията на производители , а в случай, че членове са юридически лица – от техните представители в съответния управителен орган, не сме са осъждани с влязла в сила присъда (освен ако не сме реабилитирани) за престъпление по чл. 108а, чл. 159а – 159г, чл. 172, чл. 192а, чл. 194 – 217, чл. 219 – 252, чл. 253 – 260, чл. 301 – 307, чл. 321, 321а и чл. 352 – 353е от Наказателния кодекс, за аналогично престъпление в друга държава членка или трета страна.</t>
  </si>
  <si>
    <t>Стойност на реализираната на пазара продукция за избрания референтен период и за всяка от годините, следващи избрания референтен период на оперативната програма (лв. без ДДС):</t>
  </si>
  <si>
    <t>Декларирам, че съм запознат, че при заявяване на разходи, за които ще искам междинно плащане, съгласно чл. 12, параграф 3 от Регламент 892/2017 на Комисията , плащанията по заявления за части от помощта не трябва да превишават 80 % от частта от помощта, която съответства на вече изразходваните в рамките на оперативната програма суми за съответния период.</t>
  </si>
  <si>
    <t>Стойност на реализираната на пазара продукция за избрания референтен период и за всяка от годините следваща избрания референтен период на оперативната програма (лв. без ДДС)
ГОДИНА: .................</t>
  </si>
  <si>
    <t>Стойност на получените застрахователни обезщетения поради природни бедствия, климатични събития, болести по растенията и нашествие от вредители през избрания референтен период</t>
  </si>
  <si>
    <t>Подпис:</t>
  </si>
  <si>
    <t>Трите имена  на управляващия/представляващия ползвателя на помощта:</t>
  </si>
  <si>
    <t>Длъжност на оторизираното лице - моля уточнете (за пример: управител)</t>
  </si>
  <si>
    <t>Дата:</t>
  </si>
  <si>
    <t>Информиран съм за:
че нося  наказателна отговорност по чл. 313 или чл. 248а от Наказателния кодекс за предоставяне на неверни данни. 
Информиран съм, че ще бъдат публикувани данни в съответствие с разпоредбите на чл. 111 от Регламент (ЕО) № 1306/2013 на Европейския парламент и на Съвета от 17.12.2013г., както и че те могат да бъдат обработени от одитиращи и разследващи органи на Съюза и на държавите-членки с цел защита на финансовите интереси на Съюза.</t>
  </si>
  <si>
    <r>
      <rPr>
        <sz val="11"/>
        <color indexed="10"/>
        <rFont val="Times New Roman"/>
        <family val="1"/>
      </rPr>
      <t xml:space="preserve"> </t>
    </r>
    <r>
      <rPr>
        <sz val="11"/>
        <color indexed="8"/>
        <rFont val="Times New Roman"/>
        <family val="1"/>
      </rPr>
      <t>лева без ДДС:</t>
    </r>
  </si>
  <si>
    <t>Максимално допустима стойност на разхода за планирани мерки за предотвратяване и управление на кризи</t>
  </si>
  <si>
    <t>Декларирам, че представляваната  от мен организация на производители е вписана в Търговския регистър и не е в открито производство за обявяване в несъстоятелност, не е обявено в несъстоятелност  и не е в производство по ликвидация</t>
  </si>
  <si>
    <t xml:space="preserve">     * Декларацията се подписва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t>
  </si>
  <si>
    <t xml:space="preserve"> - продукти, предназначени за преработка;</t>
  </si>
  <si>
    <t>Забележка: Кандидатът следва да избере референтен период от 12 последователни месеца, започващ не по-рано от 1 януари на третата година преди годината, за която се подава заявление за помощта, и завършващ не по-късно от 31 декември на годината преди годината, за която се подава заявление за помощта. 12-месечният референтен период е отчетният период на съответната организация на производители и ще бъде прилаган през целия период на изпълнение на оперативната програма.</t>
  </si>
  <si>
    <t>г)</t>
  </si>
  <si>
    <t>Договори за управление, свързани с за подобряване или поддържане на високо ниво на качество или опазване на околната среда или за подобряване на нивото на предлагането на пазара</t>
  </si>
  <si>
    <t xml:space="preserve">Трудови договори, длъжностни характеристики на привлечения персонал на организацията на производители, пряко свързан с изпълнението на оперативната програма и използван  за подобряване или поддържане на високо ниво на качество или опазване на околната среда или за подобряване на нивото на предлагането на пазара. </t>
  </si>
  <si>
    <t>Инвестиции за създаване на нови трайни насаждения</t>
  </si>
  <si>
    <t xml:space="preserve">Подробна обосновка за бъдещата пазарна реализация на продукцията от новите трайни насаждения
</t>
  </si>
  <si>
    <t xml:space="preserve">Копие от документ на организацията на производители или на неин член за собственост или договор за наем на сградите/помещенията, които ще се обновяват и/или в които ще се монтират машините, съоръженията, оборудването – за инвестиции за закупуване и/или инсталиране на нови машини, оборудване и съоръжения и/или обновяване на сгради и/или помещения, за които не се изисква разрешение за строеж съгласно ЗУТ. В случай на договор за наем той трябва да бъде в сила най-малко 10 години след датата на подаване на годишния инвестиционен проект. 
</t>
  </si>
  <si>
    <t xml:space="preserve"> В случай че се кандидатства за финансиране на покупката на земя и/или сгради и/или друга недвижима собственост:
     а) за вече закупени от Организацията производители или от неин член земя и/или сгради и/или друга недвижима собственост се представя копие от удостоверение за данъчна оценка към датата на закупуването им, както и копие от удостоверение за данъчна оценка, издадено в рамките на месеца, предхождащ датата на подаване на годишния инвестиционен проект, в случай че от датата на закупуване са изминали повече от 6 месеца;
     б) за предвидени за закупуване от Организацията на производители земя и/или сгради и/или друга недвижима собственост се представя копие от удостоверение за данъчна оценка, издадено в рамките на месеца, предхождащ датата на подаване на годишния инвестиционен проект.
</t>
  </si>
  <si>
    <t xml:space="preserve">Становище за допустимост по чл. 155, ал. 1, т. 23 от Закона за водите, издадено от директора на съответната басейнова дирекция за управление на водите към Министерството на околната среда и водите за съответствие на инвестиционното предложение с действащите План за управление на речните басейни и План за управление на риска от наводнения (предоставя се на кандидата от съответната РИОСВ ведно с документа по т. 10 и 11 от Прил. 10 б на Наредба №11/2007 г. за проекти с включени инвестиции за напоителни/дренажни системи и оборудване), както и договор за извършване на услуга "водоподаване за напояване" или разрешително за водовземане или ползване на воден обект за изграждане, издадено от съответната басейнова дирекция за управление на водите.
</t>
  </si>
  <si>
    <t>* Вписва се само тази продукция, с която ЗП членува в организацията на производители и която реализира чрез ОП/АОП</t>
  </si>
  <si>
    <t xml:space="preserve">Действия/Мерки Член 2, букви е) и ж) от Регламент (ЕС) 2017/891 </t>
  </si>
  <si>
    <t xml:space="preserve">Цели
Член 33, параграфи 1 и 3 и член 152, параграф 1, буква в) от Регламент (ЕС) № 1308/2013 (4)
</t>
  </si>
  <si>
    <t>Показатели</t>
  </si>
  <si>
    <t>(Приложение №2 към заявление за одобрение/изменение)</t>
  </si>
  <si>
    <t>Планирана стойност на показателя в края на оперативната програма</t>
  </si>
  <si>
    <t>Стойност на показателя преди старта на изпълнение на оперативната програма</t>
  </si>
  <si>
    <t xml:space="preserve">Инструкция за попълване: </t>
  </si>
  <si>
    <t>Индикация
x / ü                                               /поставете отметка, в случай, че ОП/АОП си поставя тази цел с оперативната програма /</t>
  </si>
  <si>
    <t>Действие/мярка /одобрен разход/ от оперативната програма, водещо до изпълнение на целите от колона 2 по видове действия/мерки/разходи</t>
  </si>
  <si>
    <t>Промяна в стойността на показателя, ако е приложимо</t>
  </si>
  <si>
    <t>В колона 3 се поставя отметка, в случай, че ОП/АОП си е поставила тази цел с оперативната програма.</t>
  </si>
  <si>
    <t xml:space="preserve">В колона 4 се описват действията/мерките  разходите от оперативната програма, водещи до изпълнение на целите от колона 2 по видове действия/мерки/разходи. Всяко действие, мярка или разход се описва на отделен ред. </t>
  </si>
  <si>
    <t>Наименование на член  на ОП/АОП: ............................................................................</t>
  </si>
  <si>
    <t>Попълват се данните в колони 6, 7 и 8 в зависимост от поставените цели в колона 2 на таблицата и избраните действия/мерки / планирани разходи в оперативната програма, насочени към постигане на поставените цели. При първоначално одобрение на оперативна програма, задължително се вписват данните в колони 6, 7 и 8. При подаване на заявление за изменение на оперативната програма за текущата/следващата година и ако изменението води до промяна в планираната стойност на показателите в края на изпълнение на оперативната програма, данните в колони 6,7 и 8 се попълват задължително. При подаване на заявление за текущо или годишно изменение, при условие, че няма очаквана промяна в планираната стойност на показателите, се пренасят последните актуални данни, декларирани пред ДФЗ.</t>
  </si>
  <si>
    <t>Забележка:</t>
  </si>
  <si>
    <t>Попълва се в случай на първоначално одобрение на оперативна програма</t>
  </si>
  <si>
    <t xml:space="preserve">ДЕКЛАРАЦИЯ </t>
  </si>
  <si>
    <t>ЗА</t>
  </si>
  <si>
    <t>СЪБИРАНЕ, ИЗПОЛЗВАНЕ И</t>
  </si>
  <si>
    <t>ОБРАБОТВАНЕ НА ЛИЧНИ ДАННИ</t>
  </si>
  <si>
    <t>Долуподписаният (ата) …………………………………………………………..........</t>
  </si>
  <si>
    <r>
      <t xml:space="preserve"> </t>
    </r>
    <r>
      <rPr>
        <i/>
        <vertAlign val="superscript"/>
        <sz val="12"/>
        <rFont val="Times New Roman"/>
        <family val="1"/>
      </rPr>
      <t>(име, презиме, фамилия)</t>
    </r>
  </si>
  <si>
    <t>с л. к. № ………………..издадена от …………………… на ……………………........……..</t>
  </si>
  <si>
    <t>ЕГН:……………………,адрес:………………………………………………............………</t>
  </si>
  <si>
    <t>в качеството си на ……………………………………………………………….........</t>
  </si>
  <si>
    <t xml:space="preserve"> ………………………………………..………………………………………………………</t>
  </si>
  <si>
    <t>(наименование на ЮЛ и правноорганизационна форма)</t>
  </si>
  <si>
    <t>с ЕИК:..........................................</t>
  </si>
  <si>
    <t>ДЕКЛАРИРАМ, ЧЕ СЪМ ЗАПОЗНАТ СЪС СЛЕДНОТО:</t>
  </si>
  <si>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t>
  </si>
  <si>
    <t xml:space="preserve">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схема „Оперативни програми“ предоставено по реда и условията на НАРЕДБА № 11 от 15.05.2007 г. за условията и реда за признаване на организации на производители на плодове и зеленчуци и на техните асоциации и за условията и реда за одобряване и изменение на одобрените оперативни програми и приложимите актове от правото на ЕС. </t>
  </si>
  <si>
    <r>
      <t>Информацията, предоставена на ДФЗ във връзка с кандидатстване и участие по схема „Оперативни програми“,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t>
    </r>
    <r>
      <rPr>
        <i/>
        <sz val="10"/>
        <rFont val="Times New Roman"/>
        <family val="1"/>
      </rPr>
      <t xml:space="preserve"> </t>
    </r>
    <r>
      <rPr>
        <i/>
        <sz val="12"/>
        <rFont val="Times New Roman"/>
        <family val="1"/>
      </rPr>
      <t>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t>
    </r>
  </si>
  <si>
    <t>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схема „Оперативни програми“. В случай на упълномощаване, за упълномощените лица, ДФЗ обработва следните категории лични данни: три имена, ЕГН, данни от лична карта (паспортни данни).</t>
  </si>
  <si>
    <t xml:space="preserve">Всяко физическо лице, предоставило лични данни има право: </t>
  </si>
  <si>
    <r>
      <t>-</t>
    </r>
    <r>
      <rPr>
        <i/>
        <sz val="7"/>
        <rFont val="Times New Roman"/>
        <family val="1"/>
      </rPr>
      <t xml:space="preserve">          </t>
    </r>
    <r>
      <rPr>
        <i/>
        <sz val="12"/>
        <rFont val="Times New Roman"/>
        <family val="1"/>
      </rPr>
      <t xml:space="preserve">на достъп до отнасящи се за него лични данни, които се обработват от ДФЗ; </t>
    </r>
  </si>
  <si>
    <r>
      <t>-</t>
    </r>
    <r>
      <rPr>
        <i/>
        <sz val="7"/>
        <rFont val="Times New Roman"/>
        <family val="1"/>
      </rPr>
      <t xml:space="preserve">          </t>
    </r>
    <r>
      <rPr>
        <i/>
        <sz val="12"/>
        <rFont val="Times New Roman"/>
        <family val="1"/>
      </rPr>
      <t>да коригира непълни или неточни данни;</t>
    </r>
  </si>
  <si>
    <r>
      <t>-</t>
    </r>
    <r>
      <rPr>
        <i/>
        <sz val="7"/>
        <rFont val="Times New Roman"/>
        <family val="1"/>
      </rPr>
      <t xml:space="preserve">          </t>
    </r>
    <r>
      <rPr>
        <i/>
        <sz val="12"/>
        <rFont val="Times New Roman"/>
        <family val="1"/>
      </rPr>
      <t>да поиска личните данни да бъдат изтрити или да поиска ограничаване на обработването им;</t>
    </r>
  </si>
  <si>
    <r>
      <t>-</t>
    </r>
    <r>
      <rPr>
        <i/>
        <sz val="7"/>
        <rFont val="Times New Roman"/>
        <family val="1"/>
      </rPr>
      <t xml:space="preserve">          </t>
    </r>
    <r>
      <rPr>
        <i/>
        <sz val="12"/>
        <rFont val="Times New Roman"/>
        <family val="1"/>
      </rPr>
      <t>да възрази срещу обработването на лични данни;</t>
    </r>
  </si>
  <si>
    <r>
      <t>-</t>
    </r>
    <r>
      <rPr>
        <i/>
        <sz val="7"/>
        <rFont val="Times New Roman"/>
        <family val="1"/>
      </rPr>
      <t xml:space="preserve">          </t>
    </r>
    <r>
      <rPr>
        <i/>
        <sz val="12"/>
        <rFont val="Times New Roman"/>
        <family val="1"/>
      </rPr>
      <t>на жалба до Комисията за защита на личните данни;</t>
    </r>
  </si>
  <si>
    <r>
      <t>-</t>
    </r>
    <r>
      <rPr>
        <i/>
        <sz val="7"/>
        <rFont val="Times New Roman"/>
        <family val="1"/>
      </rPr>
      <t xml:space="preserve">          </t>
    </r>
    <r>
      <rPr>
        <i/>
        <sz val="12"/>
        <rFont val="Times New Roman"/>
        <family val="1"/>
      </rPr>
      <t>на защита по съдебен ред.</t>
    </r>
  </si>
  <si>
    <t>При отказ от предоставяне на посочените данни, ДФЗ не приема, съответно не разглежда документите.</t>
  </si>
  <si>
    <t>Дата:                                                                             Декларатор:</t>
  </si>
  <si>
    <t>гр.                                                                                 Подпис………………...</t>
  </si>
  <si>
    <t>(представляващ, управител на кандидата, член на организацията на производители, упълномощено лице[1])</t>
  </si>
  <si>
    <t xml:space="preserve">ПЪРВА ГОДИНА </t>
  </si>
  <si>
    <t xml:space="preserve">ВТОРА ГОДИНА </t>
  </si>
  <si>
    <t>Общо инвестиционни разходи</t>
  </si>
  <si>
    <t>Общо за първа одина от оперативната програма</t>
  </si>
  <si>
    <t>Инструкция:</t>
  </si>
  <si>
    <t>Единична цена без ДДС</t>
  </si>
  <si>
    <t>Данните в настоящата таблица се попълват по групи разходи за всяка една от годините на оперативната програма. В случай, че има предвидени разходи за междинно плащане, същите се попълват, като се отбелязва периода, обект на междинно плащане от съответната година. Ако няма предвидени разходи за междинно, а само за окончателно плащане, секциите, предвидени за разходи за междинно плащане не се попълват.</t>
  </si>
  <si>
    <t xml:space="preserve">Декларирам, че стойността на предлаганата на пазара продукция от организацията на производители/АОП за  годината, за която организацията е призната и която е получена от членовете на ОП/АОП  за референтния период е е в размер на /лева без ДДС/: .............................................(моля впишете стойността с думи от Прил.1)
</t>
  </si>
  <si>
    <t>ТАБЛИЦА НА  ИЗМЕНЕНИТЕ РАЗХОДИ ПО ОПЕРАТИВНАТА ПРОГРАМА</t>
  </si>
  <si>
    <t>Одобрени разходи по договор</t>
  </si>
  <si>
    <t>Изменени разходи</t>
  </si>
  <si>
    <t xml:space="preserve">Поредна година от оперативната програма, за която се прави изменението </t>
  </si>
  <si>
    <t xml:space="preserve">....................... ГОДИНА </t>
  </si>
  <si>
    <t>Общо изменени инвестиционни разходи</t>
  </si>
  <si>
    <t>Общо инвестиционни разходи по договор</t>
  </si>
  <si>
    <t xml:space="preserve">Общо разходи за предотвратяване и управление на кризи </t>
  </si>
  <si>
    <t>Общо разходи за мерки за обучение и обмен на най-добри практики по договор</t>
  </si>
  <si>
    <t>Общо изменени разходи за мерки за обучение и обмен на най-добри практики</t>
  </si>
  <si>
    <t>Общо разходи за  насърчаване и комуникация, независимо дали е с превантивна цел или по време на криза по договор</t>
  </si>
  <si>
    <t>Общо изменени разходи за  насърчаване и комуникация, независимо дали е с превантивна цел или по време на криза</t>
  </si>
  <si>
    <t>Общо разходи за застраховане на реколтата по договор</t>
  </si>
  <si>
    <t>Общо изменени разходи за застраховане на реколтата</t>
  </si>
  <si>
    <t>Общо разходи за предотвратяване и управление на кризи по договор</t>
  </si>
  <si>
    <t>Общо изменени разходи за предотвратяване и управление на кризи</t>
  </si>
  <si>
    <t>Общо предварителни разходи по договор</t>
  </si>
  <si>
    <t>Общо изменени предварителни разходи</t>
  </si>
  <si>
    <t>Общо  разходи за екологични действия по договор</t>
  </si>
  <si>
    <t>Общо изменени разходи за екологични действия</t>
  </si>
  <si>
    <t>*Общо изменени разходи за междинно плащане за период    от ................... до ..........................</t>
  </si>
  <si>
    <t>*Общо разходи за междинно плащане за период от ................до ......... по договор</t>
  </si>
  <si>
    <t>*Общо разходи за окончателно плащане по договор</t>
  </si>
  <si>
    <t>*Общо изменени разходи за окончателно плащане</t>
  </si>
  <si>
    <t>РАЗЛИКА МЕЖДУ ОДОБРЕНИ РАЗХОДИ ПО ДОГОВОР И ЗАЯВЕНИ ЗА ИЗМЕНЕНИЕ, лв.</t>
  </si>
  <si>
    <t>*Общо одобрени разходи за годината по договор</t>
  </si>
  <si>
    <t>*Общо изменени разходи за годината</t>
  </si>
  <si>
    <t>Общо разходи за  изтегляне от пазара с предназначение безплатно разпространение по договор</t>
  </si>
  <si>
    <t>Общо изменени разходи за  изтегляне от пазара с предназначение безплатно разпространение</t>
  </si>
  <si>
    <t>Общо изменени разходи за  изтегляне от пазара с предназначение безплатно разпространение по договор</t>
  </si>
  <si>
    <t>Попълва се в случай на ТЕКУЩО/ГОДИШНО ИЗМЕНЕНИЕ на оперативна програма</t>
  </si>
  <si>
    <t>Полско/
Оранжерийно производство</t>
  </si>
  <si>
    <t>ЕКАТТЕ</t>
  </si>
  <si>
    <t>БЗС</t>
  </si>
  <si>
    <t>Земеделски парцел</t>
  </si>
  <si>
    <t xml:space="preserve">В оперативната програма са предвидени админинистративни разходи </t>
  </si>
  <si>
    <r>
      <t>Планирани админинистративни разходи</t>
    </r>
  </si>
  <si>
    <t>Максимално допустима стойност на финансирането от ЕС</t>
  </si>
  <si>
    <t>Лимит на финансиране от ЕС спрямо размера на разхода /50%, 60% или 100% - само за изтегляне от пазара безплатно разпространение/</t>
  </si>
  <si>
    <t>Допустима стойност на разходите за екологични дейности при поставен отговор "ДА" на въпрос № 1</t>
  </si>
  <si>
    <t>Допустима стойност на разходите за планирани екологични дейности при поставен отговор "ДА" на въпрос № 2</t>
  </si>
  <si>
    <t>Разходът за екологични дейности е заявен за финансиране</t>
  </si>
  <si>
    <t xml:space="preserve"> 10 % от годишната стойност на реализираната на пазара от организацията продукция </t>
  </si>
  <si>
    <t>Година I: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</si>
  <si>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II: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</si>
  <si>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III: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</si>
  <si>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IV: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</si>
  <si>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V: Размер на собственото участие в оперативния фонд съгласно чл. 19, ал. 1 /стойността се пренася от документ "Деклариране на годишен оперативен фонд"/</t>
  </si>
  <si>
    <t>Финансиране на оперативната програма</t>
  </si>
  <si>
    <t>(Приложение № 1.1 към заявлението)</t>
  </si>
  <si>
    <t>Оперативна програма (по образец по прил. 9а от Наредба № 11) за период  най-малко три години и най-много пет години. 
В случаите на създаване на трайни насаждения или извършване на строително-монтажни работи, прогнозата обхваща 10-годишен период, а при закупуване на машини за обработка на земята прогнозата е за 5 години. Таблиците от оперативната програма се предоставят на хартиен и на електронен носител (CD), във формат „xls“.</t>
  </si>
  <si>
    <t xml:space="preserve">Нотариално заверено изрично пълномощно, в случай че документите не се подават от законния представител на организацията на производители.
</t>
  </si>
  <si>
    <t xml:space="preserve">Най-малко три съпоставими независими оферти в оригинал или една оферта в оригинал (в случай на разходи, за които са определени референтни цени) с цел определяне на основателността на предложените разходи за всяка доставка/услуга на стойност, по-голяма от левовата равностойност на 10 000 евро, както и в случай, че тя е част от доставки/услуги, договорирани с един доставчик/изпълнител, на обща стойност повече от левовата равностойност на 10 000 евро. Цената следва да бъде определена в левове или евро с описан ДДС. Офертите се издават не по-късно от датата на сключване на договора с избрания оферент и се придружават от технически спецификации в случаите на закупуване на транспортни средства, машини, оборудване, съоръжения, включително компютърен софтуер и специализирана техника.
Конкурентни оферти не се изискват при закупуване на земя, сгради и друга недвижима собственост, при придобиване на ноу-хау, патентни права и лицензии. 
Офертите трябва да съдържат фирмата на търговеца, срока на валидност, датата на издаване, цената без ДДС, с посочване на неговия размер, подпис и печат на оферента. В случаите на доставка на машини и/или земеделска техника офертите трябва да съдържат вид, марка, модел, капацитет, мощност и други специфични технически данни. 
Оферентите в случаите, когато са местни лица, трябва да са вписани в търговския регистър, а оферентите - чуждестранни лица, трябва да представят документ за правосубектност съгласно националното им законодателство. Оферентите на строително-монтажни работи, местни и чуждестранни лица, трябва да бъдат вписани в Централния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Оферентите на посадъчен материал трябва да имат издадено разрешително за производство и заготовка на посадъчен материал и/или удостоверение за регистрация като търговец на посадъчен материал в случаите, предвидени в Закона за посевния и посадъчния материал. 
</t>
  </si>
  <si>
    <t>Административни разходи и разходи за персонал, свързани с изпълнението на оперативните фондове и оперативните програми</t>
  </si>
  <si>
    <t>Договори за водене на счетоводство и управление на отчетността, ако дейността е възложена за външно изпълнение.</t>
  </si>
  <si>
    <t xml:space="preserve">Инвестиции/разходи/дейности за закупуване, включително чрез финансов лизинг, и/или
инсталиране на машини, съоръжения и оборудване, необходими за подобряване на
производствения процес, включително за опазване компонентите на околната среда и/или  подобряване на енергийната ефективност </t>
  </si>
  <si>
    <t>Документ, удостоверяващ съответствие с изискванията на Националната рамка за екологични дейности, в случай на инвестиция/ разход/дейност, насочен към опазване на компонентите на околната среда.</t>
  </si>
  <si>
    <t>Становище от строителен инженер, вписан в регистъра на Камарата на инженерите в инвестиционното проектиране, правоспособен да проектира системи за напояване, в което се доказва изпълнението на икономията на вода в зависимост от изискванията на наредбата, в случай на разход, свързан с икономия на вода.</t>
  </si>
  <si>
    <t>Анализ въз основа на параметрите след изпълнение на инвестицията/разхода/дейността, удостоверяващ изпълнението на условията по т. 5, буква "Б" към приложение № 10а на Наредба № 11 от 2007 г., изготвен и съгласуван от правоспособно лице с компетентност в съответната област, в случай на инвестиция/ разход/дейност, насочена към подобряване на енергийната ефективност</t>
  </si>
  <si>
    <t>Забележка: При приема на заявление на одобрение/изменение на оперативната програма, при условие че липсата или нередовността се отнася за документи, издавани от други държавни и/или общински органи или институции, кандидатът представя писмено доказателство, с което е заявено искане към държавен и/или общински орган или институция за издаване на липсващия или нередовния документ.</t>
  </si>
  <si>
    <t>Част 8 -  Декларации:</t>
  </si>
  <si>
    <t>(Приложение № 3.1 към заявлението)</t>
  </si>
  <si>
    <t>II. Административни разходи и разходи за персонал, свързани с изпълнението на оперативните фондове и оперативните програми</t>
  </si>
  <si>
    <t>1.1. Мерки за обучение и обмен на най-добри практики</t>
  </si>
  <si>
    <t>1.2. Насърчаване и комуникация, независимо дали е с превантивна цел или по време на криза</t>
  </si>
  <si>
    <t xml:space="preserve">1.3. Изтегляне от пазара с предназначение безплатно разпространение </t>
  </si>
  <si>
    <t>1.4. Застраховане на реколтата</t>
  </si>
  <si>
    <t>1.4.Застраховане на реколтата</t>
  </si>
  <si>
    <t>Общо за административни разходи и разходи за персонал, свързани с изпълнението на оперативните фондове и оперативните програми</t>
  </si>
  <si>
    <t>Общо за трета одина от оперативната програма</t>
  </si>
  <si>
    <t xml:space="preserve">ТРЕТА ГОДИНА </t>
  </si>
  <si>
    <t>Общо за втора одина от оперативната програма</t>
  </si>
  <si>
    <t>*Ако програмата е за по-дълъг период от 3 години, се добавят допълнителни редове за следващи години към таблицата. За разходи, предвидени във втора и следващи години, колони 7,8 и 9 не се попълват.
** В случай на кандидатстване за две или три междинни плащания, частта за междинно плащане се попълва толкова пъти, колкото са исканите плащания.</t>
  </si>
  <si>
    <t>Общо за административни разходи и разходи за персонал, свързани с изпълнението на оперативните фондове и оперативните програми на производители по договор</t>
  </si>
  <si>
    <t>Общо изменени административни разходи и разходи за персонал, свързани с изпълнението на оперативните фондове и оперативните програми на производители</t>
  </si>
  <si>
    <t>Данните в настоящата таблица се попълват по групи разходи за всяка една от годините, обхванати от изменението на оперативната програма. В случай, че има предвидени разходи за междинно плащане, същите се попълват, като се отбелязва периода, обект на междинно плащане от съответната година. Ако няма предвидени разходи за междинно, а само за окончателно плащане, секциите, предвидени за разходи за междинно плащане не се попълват. Данните за междинно плащане се попълват толкова пъти, колкото са одобрените междинни плащания.</t>
  </si>
  <si>
    <t xml:space="preserve">Декларирам, че съм запознат, в случай на представени от мен документи и/или декларация с невярно съдържание, организацията на производители ще бъде изключена от предоставяне на финасово подпомагане по ЕФГЗ за съответната мярка и се задължава да върне всички изплатени към момента средства. </t>
  </si>
  <si>
    <t>ЗАБЕЛЕЖКА: В ТАБЛИЦИТЕ КАНДИДАТЪТ ПОПЪЛВА САМО БЕЛИТЕ ПОЛЕТА.  ПОЛЕТАТА В СИВ ЦВЯТ СА АВТОМАТИЗИРАНИ И НЕ СЛЕДВА ДА СЕ ВЪВЕЖДАТ ДАННИ В ТЯХ.</t>
  </si>
  <si>
    <t>е) изменение на оперативната програма при възникване на събития от извънреден характер, при настъпването на които е невъзможно изпълнението на одобрена инвестиция.</t>
  </si>
  <si>
    <t>д) добавяне на национална финансова помощ в случаите на увеличаване размера на оперативния фонд, съгласно буква б);</t>
  </si>
  <si>
    <r>
      <rPr>
        <sz val="10"/>
        <color indexed="8"/>
        <rFont val="Wingdings"/>
        <family val="0"/>
      </rPr>
      <t>o</t>
    </r>
    <r>
      <rPr>
        <sz val="10"/>
        <color indexed="8"/>
        <rFont val="Times New Roman"/>
        <family val="1"/>
      </rPr>
      <t xml:space="preserve"> ДА</t>
    </r>
  </si>
  <si>
    <r>
      <rPr>
        <sz val="10"/>
        <color indexed="8"/>
        <rFont val="Wingdings"/>
        <family val="0"/>
      </rPr>
      <t>o</t>
    </r>
    <r>
      <rPr>
        <sz val="10"/>
        <color indexed="8"/>
        <rFont val="Times New Roman"/>
        <family val="1"/>
      </rPr>
      <t xml:space="preserve"> Неприложимо</t>
    </r>
  </si>
  <si>
    <r>
      <rPr>
        <b/>
        <sz val="10"/>
        <color indexed="8"/>
        <rFont val="Wingdings"/>
        <family val="0"/>
      </rPr>
      <t>o</t>
    </r>
    <r>
      <rPr>
        <b/>
        <sz val="10"/>
        <color indexed="8"/>
        <rFont val="Times New Roman"/>
        <family val="1"/>
      </rPr>
      <t xml:space="preserve"> ДА</t>
    </r>
  </si>
  <si>
    <r>
      <rPr>
        <sz val="12"/>
        <rFont val="Wingdings"/>
        <family val="0"/>
      </rPr>
      <t>o</t>
    </r>
    <r>
      <rPr>
        <sz val="12"/>
        <rFont val="Times New Roman"/>
        <family val="1"/>
      </rPr>
      <t xml:space="preserve"> Не</t>
    </r>
  </si>
  <si>
    <r>
      <rPr>
        <b/>
        <sz val="10"/>
        <color indexed="8"/>
        <rFont val="Wingdings"/>
        <family val="0"/>
      </rPr>
      <t>o</t>
    </r>
    <r>
      <rPr>
        <b/>
        <sz val="10"/>
        <color indexed="8"/>
        <rFont val="Times New Roman"/>
        <family val="1"/>
      </rPr>
      <t xml:space="preserve"> Неприложимо</t>
    </r>
  </si>
  <si>
    <r>
      <rPr>
        <b/>
        <sz val="12"/>
        <rFont val="Wingdings"/>
        <family val="0"/>
      </rPr>
      <t>o</t>
    </r>
    <r>
      <rPr>
        <b/>
        <sz val="12"/>
        <rFont val="Times New Roman"/>
        <family val="1"/>
      </rPr>
      <t xml:space="preserve"> текуща година .......... год. </t>
    </r>
  </si>
  <si>
    <r>
      <rPr>
        <b/>
        <sz val="12"/>
        <rFont val="Wingdings"/>
        <family val="0"/>
      </rPr>
      <t>o</t>
    </r>
    <r>
      <rPr>
        <b/>
        <sz val="12"/>
        <rFont val="Times New Roman"/>
        <family val="1"/>
      </rPr>
      <t xml:space="preserve"> следваща година ......... год.</t>
    </r>
  </si>
  <si>
    <t>Таблица 3</t>
  </si>
  <si>
    <t>Обща обработваема площ от членовете на организацията/асоциацията на производители на плодове и зеленчуци, за които са получили признаване и с които участват в организацията на производители</t>
  </si>
  <si>
    <r>
      <rPr>
        <b/>
        <i/>
        <u val="single"/>
        <sz val="12"/>
        <rFont val="Times New Roman"/>
        <family val="1"/>
      </rPr>
      <t xml:space="preserve">Забележка: </t>
    </r>
    <r>
      <rPr>
        <i/>
        <sz val="12"/>
        <rFont val="Times New Roman"/>
        <family val="1"/>
      </rPr>
      <t>В таблицата се посочва общия размер на земята /в ha/, заявена от членовете на ОП/АОП в Интегрираната система за администриране и контрол през текущата година, с която членовете на организацията на производителите участват в нея. Моля посочете номерата на парцелите и размера им за всеки отделен член на ОП/АОП по култури.</t>
    </r>
  </si>
  <si>
    <r>
      <t xml:space="preserve">Реализирана на пазара продукция от организацията/асоциацията на производители на плодове и зеленчуци </t>
    </r>
    <r>
      <rPr>
        <i/>
        <sz val="9"/>
        <rFont val="Times Roman"/>
        <family val="1"/>
      </rPr>
      <t>през референтния период, която е с произведена от нейните членове и за която организацията /асоциацията е призната</t>
    </r>
    <r>
      <rPr>
        <sz val="9"/>
        <rFont val="Times Roman"/>
        <family val="1"/>
      </rPr>
      <t>:</t>
    </r>
  </si>
  <si>
    <r>
      <t xml:space="preserve">Реализирана на пазара продукция от организацията/асоциацията на производители на плодове и зеленчуци, </t>
    </r>
    <r>
      <rPr>
        <i/>
        <sz val="9"/>
        <rFont val="Times Roman"/>
        <family val="1"/>
      </rPr>
      <t>през референтния период, която не е произведена от нейните членове (в съответствие с чл. 11, п. 3 на Делеегиран регламент 2017/891, и за която организацията /асоциацията е призната</t>
    </r>
    <r>
      <rPr>
        <sz val="9"/>
        <rFont val="Times Roman"/>
        <family val="1"/>
      </rPr>
      <t>:</t>
    </r>
  </si>
  <si>
    <r>
      <t xml:space="preserve">Обща стойност на реализираната на пазара продукция </t>
    </r>
    <r>
      <rPr>
        <b/>
        <i/>
        <sz val="9"/>
        <rFont val="Times Roman"/>
        <family val="1"/>
      </rPr>
      <t>през референтния период</t>
    </r>
    <r>
      <rPr>
        <b/>
        <sz val="9"/>
        <rFont val="Times Roman"/>
        <family val="1"/>
      </rPr>
      <t>, без ДДС:</t>
    </r>
  </si>
  <si>
    <t>Стойност на изтеглените от пазара количества, реализирани в съответствие с чл. 34, параграф 4 от Регламент (ЕС) 2013/1308 през референтния период</t>
  </si>
  <si>
    <r>
      <rPr>
        <sz val="10"/>
        <rFont val="Wingdings"/>
        <family val="0"/>
      </rPr>
      <t>o</t>
    </r>
    <r>
      <rPr>
        <sz val="10"/>
        <rFont val="Times New Roman"/>
        <family val="1"/>
      </rPr>
      <t xml:space="preserve"> ДА</t>
    </r>
  </si>
  <si>
    <r>
      <rPr>
        <sz val="10"/>
        <rFont val="Wingdings"/>
        <family val="0"/>
      </rPr>
      <t>o</t>
    </r>
    <r>
      <rPr>
        <sz val="10"/>
        <rFont val="Times New Roman"/>
        <family val="1"/>
      </rPr>
      <t xml:space="preserve"> Неприложимо</t>
    </r>
  </si>
  <si>
    <r>
      <rPr>
        <b/>
        <i/>
        <u val="single"/>
        <sz val="12"/>
        <color indexed="8"/>
        <rFont val="Times New Roman"/>
        <family val="1"/>
      </rPr>
      <t xml:space="preserve">Забележка: </t>
    </r>
    <r>
      <rPr>
        <i/>
        <sz val="12"/>
        <color indexed="8"/>
        <rFont val="Times New Roman"/>
        <family val="1"/>
      </rPr>
      <t xml:space="preserve">В зависимост от типа на изменението в оперативната програма, следва да се попълнят приложимите части от заявлението и следните документи по образец: "Деклариране на годишния оперативен фонд" </t>
    </r>
    <r>
      <rPr>
        <i/>
        <sz val="12"/>
        <color indexed="8"/>
        <rFont val="Times New Roman"/>
        <family val="1"/>
      </rPr>
      <t>, които можете да намерите на електронната страница на ДФЗ.</t>
    </r>
  </si>
  <si>
    <r>
      <t xml:space="preserve">3. В оперативната програма ОП/АОП на плодове и зеленчуци е включила извършването на една или повече дейности,  които са възложени с договор на външни изпълнители, включително на един или повече от своите членове или на свои дъщерни дружества. 
</t>
    </r>
    <r>
      <rPr>
        <b/>
        <i/>
        <sz val="11"/>
        <rFont val="Times New Roman"/>
        <family val="1"/>
      </rPr>
      <t>Забележка:</t>
    </r>
    <r>
      <rPr>
        <sz val="11"/>
        <rFont val="Times New Roman"/>
        <family val="1"/>
      </rPr>
      <t xml:space="preserve"> </t>
    </r>
    <r>
      <rPr>
        <i/>
        <sz val="11"/>
        <rFont val="Times New Roman"/>
        <family val="1"/>
      </rPr>
      <t>В тези случаи признатите организации на производители на плодове и зеленчуци и асоциации на организации на производители на плодове и зеленчуци са длъжни да упражняват контрол и отговарят за изпълнението на делегираните дейности съгласно изискванията на Регламент 891/2017.</t>
    </r>
  </si>
  <si>
    <t xml:space="preserve">Част 6.2 - Админинистративни разходи - допустими за финансиране са административни разходи, свързани с изпълнението на отделни дейности или мерки в оперативната програма (ограничени до 2% от оперативния фонд и не повече от 180 000 евро). </t>
  </si>
  <si>
    <t>Планиран размер на админинистративни разходи /лв.без ДДС</t>
  </si>
  <si>
    <t xml:space="preserve">Максимално допустима стойност за административни разходи </t>
  </si>
  <si>
    <t>Планиран размер на отделните разходи, свързани с предотвратяването и управлението на кризи /лв.без ДДС</t>
  </si>
  <si>
    <t>Изтегляне на продукти от пазара за безплатно разпространение /финансиране на 100% от ЕС за стойността до 0,5 % от реализираната продукция през референтния период/</t>
  </si>
  <si>
    <t>Застраховане на реколтата /финсиране 80% или 50% от размера на застрахователната премия/</t>
  </si>
  <si>
    <t>Заявени разходи за срока на оперативната програма (лв. без ДДС):*</t>
  </si>
  <si>
    <t>Част 6.4 - Планирани екологични дейности - оперативните програми включват две или повече екологични действия или поне 10 на сто от разходите по нея са за екологични дейности, или 80% от членовете на организацията на производители изпълняват поне едно агроекологично задължение по мярка 10 "Агроекология и климат" или мярка 11 "Биологично земеделие"от ПРСР</t>
  </si>
  <si>
    <t>1. В оперативната програма е предвидено, изпълнението на минимум две екологични дейности от Националната аргоекологична рамка.</t>
  </si>
  <si>
    <t xml:space="preserve">Минимален размер на разходите за екологични дейности - 10 % от разходите по оперативната програма </t>
  </si>
  <si>
    <t xml:space="preserve">Забележка: Изискването за изпълнението на минимум две екологични дейности или минимум 10% от оперативния фонд  за екологични действия не се прилага за организации на производители на плодове и зеленчуци, когато 80 на сто от техните членове изпълняват поне едно агроекологично задължение по Наредба № 7 от 2015 г. за прилагане на мярка 10 "Агроекология и климат" от Програмата за развитие на селските райони за периода 2014 - 2020 г. или по Наредба № 4 от 2015 г. за прилагане на мярка 11 "Биологично земеделие" от Програмата за развитие на селските райони за периода 2014 - 2020 г. Поетите задължения от членовете следва да се изпълняват за период от мининум за 5 години. </t>
  </si>
  <si>
    <t>Заявявам увеличение на финансовата помощ от ЕС по оперативната програма от 50 % на 60 % , като изпълнявам едно от следните условия:</t>
  </si>
  <si>
    <t>Заявявам национална помощ равна на максимум 80 % от вноските, посочени в член 32, параграф 1, буква а) от Регламент № 1308/2013, но не повече от 10 % от годишната стойност на реализираната на пазара продукция от организацията, съгласно чл.18, ал. 5 от Наредба № 11/2007, като тази помощ ще е в допълнение към оперативния фонд.</t>
  </si>
  <si>
    <t>/не повече от 0,5 % от стойноста на реализираната на пазара продукция над 4,1% /</t>
  </si>
  <si>
    <t>/не повече от 0.6 % от стойноста на реализираната на пазара продукция над 4,1%/</t>
  </si>
  <si>
    <r>
      <t xml:space="preserve">
</t>
    </r>
    <r>
      <rPr>
        <b/>
        <sz val="9"/>
        <rFont val="Times New Roman"/>
        <family val="1"/>
      </rPr>
      <t>Размер на самоучастие</t>
    </r>
  </si>
  <si>
    <r>
      <t xml:space="preserve">
</t>
    </r>
    <r>
      <rPr>
        <b/>
        <sz val="9"/>
        <rFont val="Times New Roman"/>
        <family val="1"/>
      </rPr>
      <t>80% от собственото участие в оперативния
фонд съгласно чл. 19, ал. 1 /вноски в ОФ</t>
    </r>
  </si>
  <si>
    <r>
      <t xml:space="preserve">Забележка: </t>
    </r>
    <r>
      <rPr>
        <i/>
        <sz val="11"/>
        <rFont val="Times New Roman"/>
        <family val="1"/>
      </rPr>
      <t xml:space="preserve">Таблица "Финансиране на оперативната програма" е автоматизирана и извършва изчисления на база попълнените данни в заявлението. Следва да се има предвид, че за одобрени оперативни програми с първа година на изпълнение 2018 г, в колона 8 е необходимо ръчно да се коригира процента от 10 на 25 само са година I. </t>
    </r>
  </si>
  <si>
    <r>
      <rPr>
        <sz val="12"/>
        <rFont val="Wingdings"/>
        <family val="0"/>
      </rPr>
      <t>o</t>
    </r>
    <r>
      <rPr>
        <sz val="12"/>
        <rFont val="Times New Roman"/>
        <family val="1"/>
      </rPr>
      <t xml:space="preserve">  Да      </t>
    </r>
  </si>
  <si>
    <r>
      <rPr>
        <sz val="12"/>
        <rFont val="Wingdings"/>
        <family val="0"/>
      </rPr>
      <t>o</t>
    </r>
    <r>
      <rPr>
        <sz val="12"/>
        <rFont val="Times New Roman"/>
        <family val="1"/>
      </rPr>
      <t xml:space="preserve"> Непр.</t>
    </r>
  </si>
  <si>
    <r>
      <t>Декларирам, че ОП не е създала изкуствено условия за получаване на предимство при получаване на помощта в противоречие с чл.  60 от Регламент (ЕО) № 1306/2013</t>
    </r>
    <r>
      <rPr>
        <sz val="12"/>
        <rFont val="HebarU"/>
        <family val="0"/>
      </rPr>
      <t xml:space="preserve"> </t>
    </r>
    <r>
      <rPr>
        <sz val="12"/>
        <rFont val="Times New Roman"/>
        <family val="1"/>
      </rPr>
      <t>на Европейския парламент и на Съвета</t>
    </r>
  </si>
  <si>
    <t>Схема "Оперативни програми"</t>
  </si>
  <si>
    <t>Част 6.1 - Описание на целите, съгласно чл. 152, параграф 1, буква в), чл.33, параграф 1 на Регламент (ЕО) № 1308/2013  и Национална стратегия за устойчиви оперативни програми на организации на производители на плодове и зеленчуци в Република България за периода 2017 -2021 г. и Националната рамка за екологични дейности</t>
  </si>
  <si>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храните и горите и упълномощени представители на Европейската комисия.</t>
  </si>
  <si>
    <r>
      <t xml:space="preserve">Юридическа форма:       </t>
    </r>
    <r>
      <rPr>
        <sz val="12"/>
        <rFont val="Times New Roman"/>
        <family val="1"/>
      </rPr>
      <t xml:space="preserve">Кооперация                           Събирателно дружество                               ООД </t>
    </r>
  </si>
  <si>
    <t xml:space="preserve">Описание на целите на оперативна програма, като се вземат под внимание прогнозите за производство и реализация, както и планираното структурно и икономическо развитие на ОП. С помощта на таблица /Приложение № 2/ посочете кои дейности/инвестиции допринасят за изпълнение на целите и намеренията на ОП/АОП.  Минимално изискване за всички оперативни програми е да съдържат поне две от целите посочени в член 152, параграф 1, буква в) или две от целите в член 33, параграфи 1 на Регламент (ЕС) № 1308/2013.
</t>
  </si>
  <si>
    <t xml:space="preserve">* В стойността на заявените разходи по години следва да бъде включена стойността на всички заявени разходи (инвестиционни, административни, предварителни и специфични - в т.ч. разходи за кризи, екологични дейности, ако се кандидатства за финансиране, и т.н.). </t>
  </si>
  <si>
    <t xml:space="preserve">Лимит на финансиране от ЕС до 0,5% от реализираната през референтния период продукция /за АОП 0,6 - следва във формулата ръчно да бъде сменен %/  </t>
  </si>
  <si>
    <t>Забележка: На един от трите въпроса следва да е даден отговор "Да". В случай, че на третия въпрос е даден отговор "ДА", таблицата по-долу не се попълва.</t>
  </si>
  <si>
    <t>Максимален размер на разходите за екологични дейности - не повече от 30 % от разходите по оперативната програма</t>
  </si>
  <si>
    <r>
      <t xml:space="preserve">Ако отговорът </t>
    </r>
    <r>
      <rPr>
        <i/>
        <sz val="12"/>
        <rFont val="Times New Roman"/>
        <family val="1"/>
      </rPr>
      <t xml:space="preserve">на трети въпрос е  </t>
    </r>
    <r>
      <rPr>
        <sz val="12"/>
        <rFont val="Times New Roman"/>
        <family val="1"/>
      </rPr>
      <t>"ДА", посочете наименованието на членовете, които изпълняват поне едно агроекологично задължение по Наредба № 7 от 2015 г. за прилагане на мярка 10 "Агроекология и климат" от Програмата за развитие на селските райони за периода 2014 - 2020 г. или по Наредба № 4 от 2015 г. за прилагане на мярка 11 "Биологично земеделие" от Програмата за развитие на селските райони за периода 2014 - 2020 г., вида на изпълнявания ангажимент и площите, за които се отнася:
1. .........................................;
2. ........................................</t>
    </r>
  </si>
  <si>
    <r>
      <rPr>
        <b/>
        <vertAlign val="superscript"/>
        <sz val="10"/>
        <rFont val="Times Roman"/>
        <family val="1"/>
      </rPr>
      <t>1</t>
    </r>
    <r>
      <rPr>
        <b/>
        <sz val="10"/>
        <rFont val="Times Roman"/>
        <family val="1"/>
      </rPr>
      <t xml:space="preserve">Предлаганата на пазара продукция от предназначени за преработка плодове и зеленчуци, превърнати в един от продуктите от преработени плодове и зеленчуци, изброени в част Х от приложение I към Регламент (ЕО) № 1308/2013
</t>
    </r>
    <r>
      <rPr>
        <b/>
        <vertAlign val="superscript"/>
        <sz val="10"/>
        <rFont val="Times Roman"/>
        <family val="1"/>
      </rPr>
      <t>2</t>
    </r>
    <r>
      <rPr>
        <b/>
        <sz val="10"/>
        <rFont val="Times Roman"/>
        <family val="1"/>
      </rPr>
      <t xml:space="preserve">„Вторичен продукт“ означава продукт, получен при подготвянето на плодове или зеленчуци, който има положителна икономическа стойност, но не е основното предназначение; „подготвяне“ означава подготвителни действия, като например почистване, нарязване, обелване, подрязване и изсушаване на плодове и зеленчуци, без да ги превръщат в преработени плодове и зеленчуци;
</t>
    </r>
  </si>
  <si>
    <r>
      <t xml:space="preserve">Инвестиция или дейност, свързана със заявената площ
</t>
    </r>
  </si>
  <si>
    <t xml:space="preserve">     * Декларацията се подписва  от  представляващия и управляващия кандидата в случаите на ЕТ или ЮЛ, както и от упълномощеното лице, в случай, че документите не се подават лично от управляващия организацията на производители.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t>
  </si>
  <si>
    <t>Приложение № 4 към заявлението за одобрение/изменение</t>
  </si>
  <si>
    <t xml:space="preserve">Приложение № 5 към заявление за одобрение/изменение </t>
  </si>
  <si>
    <t>Описание на целите, съгласно чл.33, параграфи 1 и 3 и чл. 152, параграф 1, буква в) на Регламент (ЕО) № 1308/2014 и Национална стратегия за устойчиви оперативни програми на организации на производители на плодове и зеленчуци в Република България  и Националната рамка за екологични дейности</t>
  </si>
  <si>
    <t>2. В колона 3 се поставя отметка, към коя от посочените в колона 2 цели, се отнасят действията/мерките/одобрените разходи, който/ито допринася/т за нейното изпълнение.</t>
  </si>
  <si>
    <t>3. В колона 4 се попълва вида на действията/мерките/одобрените разходи, който/ито допринася/т за изпълнение на поставената цел в колона 2.</t>
  </si>
  <si>
    <t>4. В колона 6 се попълва стойността на посочения показател в колона 5 в началото на периода, ако е приложимо.</t>
  </si>
  <si>
    <t>5. В колона 7 се попълва стойността на посочения показател в колона 5 в края на периода.</t>
  </si>
  <si>
    <t>6. В колона 8 се попълва планираната промяна в стойността на показателя от колона 5, която следва да се постигне чрез изпълнение на предвидените действия/мерки/одобрени разходи.</t>
  </si>
  <si>
    <t>1. При първоначално одобрение се попълват данни само за първа година от оперативната програма. При изменение на оперативната програма се попълват само данните за конкретната година на изпълнение, засегната от изменението.</t>
  </si>
  <si>
    <r>
      <rPr>
        <b/>
        <i/>
        <u val="single"/>
        <sz val="12"/>
        <color indexed="8"/>
        <rFont val="Times New Roman"/>
        <family val="1"/>
      </rPr>
      <t>Забележка:</t>
    </r>
    <r>
      <rPr>
        <i/>
        <sz val="12"/>
        <color indexed="8"/>
        <rFont val="Times New Roman"/>
        <family val="1"/>
      </rPr>
      <t xml:space="preserve"> Предлаганата на пазара продукция от плодове и зеленчуци се фактурира:
</t>
    </r>
    <r>
      <rPr>
        <i/>
        <sz val="12"/>
        <rFont val="Times New Roman"/>
        <family val="1"/>
      </rPr>
      <t>a) „франко организацията на производители“, където е приложимо, като продукти, посочени в част IX от приложение I към Регламент (ЕО) № 1308/2013, които са подготвени и пакетирани, без ДДС и разходи за вътрешен транспорт в организацията на производители, когато разстоянието между пунктовете за централизирано събиране или опаковане на организацията на производители и пункта за дистрибуция на организацията на производители надвишава 300 km;
б) „франко дъщерно дружество“, спазвайки правилата на буква а), при условие че поне 90 % от дяловете или капитала на дъщерното дружество се притежава от една или повече организации на производители или асоциации на организации на производители илипри одобрение от страна на държавата членка — от членове производители на организациите на производители или асоциациите на организации на производители, ако това допринася за постигане на целите, изброени в член 152, параграф 1, буква в) от Регламент (ЕС) № 1308/2013;
в) при възлагане на дейности на външни изпълнители стойността на предлаганата на пазара продукция се изчислява „франко организацията на производителите“ и включва добавената икономическа стойност на дейността, която организацията на производители е възложила на своите членове, на трети страни или на дъщерно дружество, различно от посоченото в буква б).</t>
    </r>
  </si>
  <si>
    <r>
      <rPr>
        <b/>
        <i/>
        <sz val="11"/>
        <rFont val="Times Roman"/>
        <family val="1"/>
      </rPr>
      <t xml:space="preserve">Инструкция за попълване: Таблиците се попълват  при подадено заявление за одобрение на оперативна програма и при подадено заявление за изменение за следващата година. </t>
    </r>
    <r>
      <rPr>
        <i/>
        <sz val="11"/>
        <rFont val="Times Roman"/>
        <family val="1"/>
      </rPr>
      <t>Таблица 1 се попълва за всеки от членовете на ОП/АОП за предоставените от тях към ОП/АОП продукти, за които ОП/АОП е призната. Таблица 2 се попълва за общата реализирана от ОП/АОП на пазара продукция към крайни клиенти, която е произведена от членовете й. Таблица 2 се попълва за реализираната на пазара продукция, в съответствие с чл. 11, п. 3 на Делегиран регламент 2017/891.
Стойността на реализираната на пазара продукция е  за избрания от кандидата референтен период (12 месечен период от предпоследната година преди годината, през която започва изпълнението на годишния период от оперативната програма). Попълват се данни само за тези продукти, с които членовете участват в ОП/АОП и за които ОП/АОП е призната.
* При изчисляване на стойността на реализираната продукция през референтния период следва да се има предвид: 
а) разпоредбите на чл. 23, п. 4 на Делегиран регламент 2017/891 - "Когато стойността на даден продукт намалее с най-малко 35 % по причини, които са извън отговорността и контрола на организацията на производители, смята се, че стойността на предлаганата на пазара продукция от същия продукт представлява 65 % от стойността ѝ през предходния референтен период. Организацията на производители доказва пред компетентния орган на съответната държава членка, че тези причини са извън нейната отговорност и контрол.
Когато стойността на даден продукт намалее с най-малко 35 % поради болести по растенията или нашествия на вредители, които са извън отговорността и контрола на организацията на производители, смята се, че стойността на предлаганата на пазара продукция от същия продукт представлява 85 % от стойността ѝ през предходния референтен период. Организацията на производители доказва пред компетентния орган на съответната държава членка, че е предприела необходимите превантивни мерки срещу съответната болест по растенията или нашествие на вредители". 
При наличие нанякоя от хипотезите в гореспоменатия член, бенефициера предоставя в помощна таблица към Приложение 1, извършените преизчисления, ведно със съотносимите към това документи.
б) разпоредбите на чл. 22, п. 10 на Делегиран регламент 2017/891 - "При намаляване на продукцията поради природно бедствие, климатично събитие, болести по растенията или животните или нашествия на вредители, в стойността на предлаганата на пазара продукция може да се включи всяко застрахователно обезщетение, получено по споменатите причини във връзка с действията по застраховане на реколтата, обхванати от глава III, раздел 7, или еквивалентни действия, предприемани от организацията на производители или членуващите в нея производители".</t>
    </r>
  </si>
  <si>
    <t>(1)  В това число непроизводствени инвестиции, свързани с изпълнението на ангажиментите, поети в рамките на оперативната програма.</t>
  </si>
  <si>
    <t>(2)  Означава набор от подробно изложени задължения, които се отнасят до производствените методи, а) чието спазване подлежи на проверка от независим орган, и б) които се изразяват в краен продукт, чието качество i) значително надвишава обичайните търговски стандарти по отношение на общественото здраве, фитосанитарните и екологичните стандарти и ii) отговаря на настоящите и предвидимите пазарни възможности. Предлага се основните видове схеми за качество да обхващат следното: а) сертифицирано биологично производство; б) защитени географски указания и защитени наименования за произход, в) сертифицирано интегрирано производство, г) частни сертифицирани схеми за качество на продуктите.</t>
  </si>
  <si>
    <t>(3)  Защитени наименования за произход/Защитени географски указания/Храна с традиционно специфичен характер.</t>
  </si>
  <si>
    <t>(4) Всеки ден от дадена кампания за насърчаване/комуникация се брои за едно действие.</t>
  </si>
  <si>
    <t xml:space="preserve">(5) „Под риск от ерозия на почвата“ означава площ с наклон, по-голям от 10 %, независимо дали са предприети мерки за борба с ерозията (например почвена покривка, редуване на културите и т.н.). При наличие на съответната информация, държавата членка може да използва следното определение вместо горното: „Под риск от ерозия на почвата“ означава площ с прогнозна загуба на почва, превишаваща скоростта на природно почвообразуване, независимо дали са предприети мерки за борба с ерозията (например почвена покривка или редуване на културите). </t>
  </si>
  <si>
    <t xml:space="preserve">(6)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 </t>
  </si>
  <si>
    <t>Инвестиции (1) 
/Данни за целите и показателите се попълват само когато в завлението е посочено, че чрез закупуването на определени инвестиции се изпълняват действия/мерки "Инвестиции" по член 2, букви е) и ж) от Регламент (ЕС) 2017/891/</t>
  </si>
  <si>
    <r>
      <t xml:space="preserve">Научноизследователска дейност и експериментално производство
</t>
    </r>
    <r>
      <rPr>
        <sz val="10"/>
        <rFont val="Times New Roman"/>
        <family val="1"/>
      </rPr>
      <t xml:space="preserve"> /Данни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"Научноизследователска дейност и експериментално производство" по член 2, букви е) и ж) от Регламент (ЕС) 2017/891/</t>
    </r>
  </si>
  <si>
    <r>
      <t xml:space="preserve">Схеми за качество (на равнището на ЕС и на национално равнище) (2) и мерки, свързани с подобряване на качеството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"Схеми за качество (на равнището на ЕС и на национално равнище) и мерки, свързани с подобряване на качеството" по член 2, букви е) и ж) от Регламент (ЕС) 2017/891/</t>
    </r>
  </si>
  <si>
    <r>
      <t xml:space="preserve">Насърчаване и комуникация (4)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"Насърчаване и комуникация" по член 2, букви е) и ж) от Регламент (ЕС) 2017/891/</t>
    </r>
  </si>
  <si>
    <r>
      <t xml:space="preserve">Обучение и обмен на най-добри практики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"Обучение и обмен на най-добри практики" по член 2, букви е) и ж) от Регламент (ЕС) 2017/891/</t>
    </r>
  </si>
  <si>
    <r>
      <t xml:space="preserve">Консултантски услуги и техническа помощ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"Консултантски услуги и техническа помощ" по член 2, букви е) и ж) от Регламент (ЕС) 2017/891/</t>
    </r>
  </si>
  <si>
    <r>
      <t xml:space="preserve">Биологично производство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"Биологично производство" по член 2, букви е) и ж) от Регламент (ЕС) 2017/891/</t>
    </r>
  </si>
  <si>
    <r>
      <t xml:space="preserve">Интегрирано производство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"Интегрирано производство" по член 2, букви е) и ж) от Регламент (ЕС) 2017/891/</t>
    </r>
  </si>
  <si>
    <r>
      <t xml:space="preserve">По-добро използване или управление на водите, включително икономии на вода и отводняване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"По-добро използване или управление на водите, включително икономии на вода и отводняване" по член 2, букви е) и ж) от Регламент (ЕС) 2017/891/</t>
    </r>
  </si>
  <si>
    <r>
      <t xml:space="preserve">Действия за запазване на почвата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запазване на почвата" по член 2, букви е) и ж) от Регламент (ЕС) 2017/891/</t>
    </r>
  </si>
  <si>
    <r>
      <t xml:space="preserve">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по член 2, букви е) и ж) от Регламент (ЕС) 2017/891/</t>
    </r>
  </si>
  <si>
    <r>
      <t xml:space="preserve">Действия, насочени към икономията на енергия (с изключение на транспорта)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насочени към икономията на енергия (с изключение на транспорта)" по член 2, букви е) и ж) от Регламент (ЕС) 2017/891/</t>
    </r>
  </si>
  <si>
    <r>
      <t xml:space="preserve">Действия за намаляване на образуването на отпадъци и за подобряване на управлението на отпадъците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</si>
  <si>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 xml:space="preserve">Транспорт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</si>
  <si>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 xml:space="preserve">Предлагане на пазара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"Предлагане на пазара" по член 2, букви е) и ж) от Регламент (ЕС) 2017/891/</t>
    </r>
  </si>
  <si>
    <r>
      <t xml:space="preserve">Презасаждане на овощни градини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"Презасаждане на овощни градини " по член 2, букви е) и ж) от Регламент (ЕС) 2017/891/</t>
    </r>
  </si>
  <si>
    <r>
      <t xml:space="preserve">Изтегляне от пазара (6)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"Изтегляне от пазара" по член 2, букви е) и ж) от Регламент (ЕС) 2017/891/</t>
    </r>
  </si>
  <si>
    <r>
      <t xml:space="preserve">Застраховане на реколтата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"Застраховане на реколтата" по член 2, букви е) и ж) от Регламент (ЕС) 2017/891/</t>
    </r>
  </si>
  <si>
    <r>
      <t xml:space="preserve">Индивидуално обучение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"Индивидуално обучение" по член 2, букви е) и ж) от Регламент (ЕС) 2017/891/</t>
    </r>
  </si>
  <si>
    <r>
      <t xml:space="preserve">Други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"Други" по член 2, букви е) и ж) от Регламент (ЕС) 2017/891/</t>
    </r>
  </si>
  <si>
    <r>
      <t xml:space="preserve">Екологични мерки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"Екологични мерки"/</t>
    </r>
  </si>
  <si>
    <r>
      <t>Подобряване на качеството на продуктите</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"Подобряване на качеството на продуктите"/</t>
    </r>
  </si>
  <si>
    <r>
      <t>Увеличаване на търговската стойност на продуктите</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</si>
  <si>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Планиране на производството</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"Планиране на производството"/</t>
    </r>
  </si>
  <si>
    <r>
      <t xml:space="preserve">Предотвратяване и управление на кризи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"Предотвратяване и управление на кризи"/</t>
    </r>
  </si>
  <si>
    <r>
      <t xml:space="preserve">Увеличаване на търговската стойност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</si>
  <si>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Подобряване на качеството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"Подобряване на качеството на продуктите"/</t>
    </r>
  </si>
  <si>
    <r>
      <t xml:space="preserve">Планиране на производството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"Планиране на производството"/</t>
    </r>
  </si>
  <si>
    <r>
      <t xml:space="preserve">Предотвратяване и управление на кризи </t>
    </r>
    <r>
      <rPr>
        <strike/>
        <sz val="11"/>
        <rFont val="Times New Roman"/>
        <family val="1"/>
      </rPr>
      <t xml:space="preserve">
</t>
    </r>
    <r>
      <rPr>
        <sz val="10"/>
        <rFont val="Times New Roman"/>
        <family val="1"/>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</si>
  <si>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Увеличаване на търговската стойност на продуктите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</si>
  <si>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Предотвратяване и управление на кризи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"Предотвратяване и управление на кризи"/</t>
    </r>
  </si>
  <si>
    <r>
      <t xml:space="preserve">Насърчаване на продажбата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"Насърчаване на продажбата на продуктите"/</t>
    </r>
  </si>
  <si>
    <r>
      <t xml:space="preserve">Научноизследователска дейност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"Научноизследователска дейност"/</t>
    </r>
  </si>
  <si>
    <r>
      <t xml:space="preserve">Увеличаване на търговската стойност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</si>
  <si>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Подобряване на качеството на продуктите</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"Подобряване на качеството на продуктите"/</t>
    </r>
  </si>
  <si>
    <r>
      <t xml:space="preserve">Планиране на производството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</si>
  <si>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"Планиране на производството"/</t>
    </r>
  </si>
  <si>
    <r>
      <t xml:space="preserve">Обща стойност 
</t>
    </r>
    <r>
      <rPr>
        <sz val="10"/>
        <rFont val="Times New Roman"/>
        <family val="1"/>
      </rPr>
      <t>/Попълва се стойността на закупения/те разход/и /без ДДС/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</si>
  <si>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"Подобряване на качеството на продуктите"/</t>
    </r>
  </si>
  <si>
    <r>
      <t xml:space="preserve">Обща стойност
</t>
    </r>
    <r>
      <rPr>
        <sz val="10"/>
        <rFont val="Times New Roman"/>
        <family val="1"/>
      </rPr>
      <t>/Попълва се стойността на закупения/те разход/и /без ДДС/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</si>
  <si>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"Увеличаване на търговската стойност на продуктите"/</t>
    </r>
  </si>
  <si>
    <r>
      <t xml:space="preserve">Обща стойност
</t>
    </r>
    <r>
      <rPr>
        <sz val="10"/>
        <rFont val="Times New Roman"/>
        <family val="1"/>
      </rPr>
      <t>/Попълва се стойността на закупения/те разход/и /без ДДС/  за постигане на цел "Увеличаване на търговската стойност на продуктите"/</t>
    </r>
  </si>
  <si>
    <r>
      <t>Обща стойност на търгуваната продукция/Общ обем на търгуваната продукция (в евро или в национална валута/kg) 
/</t>
    </r>
    <r>
      <rPr>
        <sz val="10"/>
        <rFont val="Times New Roman"/>
        <family val="1"/>
      </rPr>
      <t>Попълва се стойността (в лева без ДДС) ИЛИ обем (кг.) на предлаганата на пазара продукция от оперативната програма, след закупуване на инвестициите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</si>
  <si>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"Екологични мерки"/</t>
    </r>
  </si>
  <si>
    <r>
      <t xml:space="preserve">Обща стойност
</t>
    </r>
    <r>
      <rPr>
        <sz val="10"/>
        <rFont val="Times New Roman"/>
        <family val="1"/>
      </rPr>
      <t>/Попълва се стойността на закупения/те разход/и /без ДДС/  за постигане на цел "Екологични мерки"/</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</si>
  <si>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"Предотвратяване и управление на кризи"/</t>
    </r>
  </si>
  <si>
    <r>
      <t xml:space="preserve">Обща стойност
</t>
    </r>
    <r>
      <rPr>
        <sz val="10"/>
        <rFont val="Times New Roman"/>
        <family val="1"/>
      </rPr>
      <t>/Попълва се стойността на закупения/те разход/и /без ДДС/  за постигане на цел "Предотвратяване и управление на кризи"/</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</si>
  <si>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"Научноизследователска дейност"/</t>
    </r>
  </si>
  <si>
    <r>
      <t xml:space="preserve">Обща стойност
</t>
    </r>
    <r>
      <rPr>
        <sz val="10"/>
        <rFont val="Times New Roman"/>
        <family val="1"/>
      </rPr>
      <t>/Попълва се стойността на закупения/те разход/и /без ДДС/  за постигане на цел "Научноизследователска дейност"/</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</si>
  <si>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</si>
  <si>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"Планиране на производството"/</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</si>
  <si>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</si>
  <si>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"Подобряване на качеството на продуктите"/</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</si>
  <si>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</si>
  <si>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</si>
  <si>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"Екологични мерки"/</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</si>
  <si>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"Екологични мерки"/</t>
    </r>
  </si>
  <si>
    <r>
      <t>Площ на ЗНП/ЗГУ/ХТСХ (3) (ha) 
/</t>
    </r>
    <r>
      <rPr>
        <sz val="10"/>
        <rFont val="Times New Roman"/>
        <family val="1"/>
      </rPr>
      <t>Попълва се площта на защитени наименования за произход/защитени географски указания/храна с традиционно специфичен характер (ha), върху които чрез действието/мярката /одобрения разход, се постига цел "Подобряване на качеството на продуктите" /</t>
    </r>
  </si>
  <si>
    <r>
      <t xml:space="preserve">Обем (в тонове) 
</t>
    </r>
    <r>
      <rPr>
        <sz val="10"/>
        <rFont val="Times New Roman"/>
        <family val="1"/>
      </rPr>
      <t>/Попълва се обема (тонове) на произведената продукция от  посочената площ на защитените наименования за произход/защитените географски указания/храната с традиционно специфичен характер (ha)/</t>
    </r>
  </si>
  <si>
    <r>
      <t xml:space="preserve">Брой стопанства
</t>
    </r>
    <r>
      <rPr>
        <sz val="10"/>
        <rFont val="Times New Roman"/>
        <family val="1"/>
      </rPr>
      <t>/Попълва се броя на членовете, които се възползват от кампанията/ите, която/ито служи/ат за постигане на цел "Увеличаване на търговската стойност на продуктите"/</t>
    </r>
  </si>
  <si>
    <r>
      <t xml:space="preserve">Брой на кампаниите за насърчаване
</t>
    </r>
    <r>
      <rPr>
        <sz val="10"/>
        <rFont val="Times New Roman"/>
        <family val="1"/>
      </rPr>
      <t>/Попълва се броя на кампаниите, които са служили за постигане на цел "Увеличаване на търговската стойност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</si>
  <si>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rPr>
      <t>/Попълва се броя на членовете, които се възползват от кампанията/ите, която/ито служи/ат за постигане на цел "Насърчаване на продажбата на продуктите"/</t>
    </r>
  </si>
  <si>
    <r>
      <t xml:space="preserve">Брой на кампаниите за насърчаване
</t>
    </r>
    <r>
      <rPr>
        <sz val="10"/>
        <rFont val="Times New Roman"/>
        <family val="1"/>
      </rPr>
      <t>/Попълва се броя на кампаниите, които са служили за постигане на цел "Насърчаване на продажбата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</si>
  <si>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rPr>
      <t>/Попълва се броя на членовете, които се възползват от кампанията/ите, която/ито служи/ат за постигане на цел "Предотвратяване и управление на кризи"/</t>
    </r>
  </si>
  <si>
    <r>
      <t xml:space="preserve">Брой на кампаниите за насърчаване
</t>
    </r>
    <r>
      <rPr>
        <sz val="10"/>
        <rFont val="Times New Roman"/>
        <family val="1"/>
      </rPr>
      <t>/Попълва се броя на кампаниите, които са служили за постигане на цел "Предотвратяване и управление на кризи".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</si>
  <si>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"Планиране на производството"/</t>
    </r>
  </si>
  <si>
    <r>
      <t xml:space="preserve">Брой действия
</t>
    </r>
    <r>
      <rPr>
        <sz val="10"/>
        <rFont val="Times New Roman"/>
        <family val="1"/>
      </rPr>
      <t>/Попълва се броя на действията, които са служили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</si>
  <si>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"Подобряване на качеството на продуктите"/</t>
    </r>
  </si>
  <si>
    <r>
      <t xml:space="preserve">Брой действия
</t>
    </r>
    <r>
      <rPr>
        <sz val="10"/>
        <rFont val="Times New Roman"/>
        <family val="1"/>
      </rPr>
      <t>/Попълва се броя на действията, които са служили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</si>
  <si>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"Увеличаване на търговската стойност на продуктите"/</t>
    </r>
  </si>
  <si>
    <r>
      <t xml:space="preserve">Брой действия
</t>
    </r>
    <r>
      <rPr>
        <sz val="10"/>
        <rFont val="Times New Roman"/>
        <family val="1"/>
      </rPr>
      <t>/Попълва се броя на действията, които са служили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</si>
  <si>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"Екологични мерки"/</t>
    </r>
  </si>
  <si>
    <r>
      <t xml:space="preserve">Брой действия
</t>
    </r>
    <r>
      <rPr>
        <sz val="10"/>
        <rFont val="Times New Roman"/>
        <family val="1"/>
      </rPr>
      <t>/Попълва се броя на действията, които са служили за постигане на цел "Екологични мерки"/</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</si>
  <si>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"Предотвратяване и управление на кризи"/</t>
    </r>
  </si>
  <si>
    <r>
      <t xml:space="preserve">Брой действия
</t>
    </r>
    <r>
      <rPr>
        <sz val="10"/>
        <rFont val="Times New Roman"/>
        <family val="1"/>
      </rPr>
      <t>/Попълва се броя на действията, които са служили за постигане на цел "Предотвратяване и управление на кризи"/</t>
    </r>
  </si>
  <si>
    <r>
      <t xml:space="preserve">Площ за биологично производство на плодове и/или зеленчуци (ha) 
</t>
    </r>
    <r>
      <rPr>
        <sz val="10"/>
        <rFont val="Times New Roman"/>
        <family val="1"/>
      </rPr>
      <t>/Попълва се площта за биологично производство на плодове и/или зеленчуци (ha) върху която, чрез действието/мярката /одобрения разход, се постига цел "Екологични мерки"/</t>
    </r>
  </si>
  <si>
    <r>
      <t xml:space="preserve">Площ за интегрирано производство на плодове и/или зеленчуци (ha) </t>
    </r>
    <r>
      <rPr>
        <sz val="10"/>
        <rFont val="Times New Roman"/>
        <family val="1"/>
      </rPr>
      <t>/Попълва се площта за интегрираното производство на плодове и/или зеленчуци (ha) върху която, чрез действието/мярката /одобрения разход, се постига цел "Екологични мерки"/</t>
    </r>
  </si>
  <si>
    <r>
      <t xml:space="preserve">Площ, на която се произвеждат плодове и зеленчуци, с намаляване на използването на вода (ha) 
</t>
    </r>
    <r>
      <rPr>
        <sz val="10"/>
        <rFont val="Times New Roman"/>
        <family val="1"/>
      </rPr>
      <t>/Попълва се площта на която се произвеждат плодове и зеленчуци, с намаляване на използването на вода (ha), чрез действието/мярката /одобрения разход/</t>
    </r>
  </si>
  <si>
    <r>
      <t>Разлика в обема (m</t>
    </r>
    <r>
      <rPr>
        <vertAlign val="superscript"/>
        <sz val="11"/>
        <rFont val="Times New Roman"/>
        <family val="1"/>
      </rPr>
      <t>3</t>
    </r>
    <r>
      <rPr>
        <sz val="11"/>
        <rFont val="Times New Roman"/>
        <family val="1"/>
      </rPr>
      <t xml:space="preserve">) (n – 1/n) 
</t>
    </r>
    <r>
      <rPr>
        <sz val="10"/>
        <rFont val="Times New Roman"/>
        <family val="1"/>
      </rPr>
      <t>/Разликата в обема се изчислява като се съотнесе обема в началото на периода на продукцията произведена от посочената площ, на която се произвеждат плодове и зеленчуци, с намаляване на използването на вода, към обема на продукцията, произведена от посочената площ в края на периода/</t>
    </r>
  </si>
  <si>
    <r>
      <t>Площ за производство на плодове и зеленчуци, която е под риск от ерозия на почвата и на която са предприети мерки за борба с ерозията (ha)  (5) 
/</t>
    </r>
    <r>
      <rPr>
        <sz val="10"/>
        <rFont val="Times New Roman"/>
        <family val="1"/>
      </rPr>
      <t>Попълва се площта, на която се произвеждат плодове и зеленчуци,  която е под риск от ерозия на почвата и на която са предприети мерки за борба с ерозията/</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</si>
  <si>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"Екологични мерки"/</t>
    </r>
  </si>
  <si>
    <r>
      <t>Разлика в използването на торове за хектар (t/ha) (n – 1/n) 
/</t>
    </r>
    <r>
      <rPr>
        <sz val="10"/>
        <rFont val="Times New Roman"/>
        <family val="1"/>
      </rPr>
      <t>Разликата се изчислява като се съотнесе количеството на използваните торове за хектар в началото на периода към количеството на използваните торове за хектар в края на периода/</t>
    </r>
  </si>
  <si>
    <r>
      <t>Площ, засегната от действия, допринасящи за защитата на местообитанията и биоразнообразието (ha) 
/</t>
    </r>
    <r>
      <rPr>
        <sz val="10"/>
        <rFont val="Times New Roman"/>
        <family val="1"/>
      </rPr>
      <t>Попълва се площта, засегната от действия, допринасящи за защитата на местообитанията и биоразнообразието (ha)/</t>
    </r>
  </si>
  <si>
    <r>
      <t xml:space="preserve">Площ, на която се произвеждат плодове и зеленчуци, с намаляване на използването на енергия (ha)
</t>
    </r>
    <r>
      <rPr>
        <sz val="10"/>
        <rFont val="Times New Roman"/>
        <family val="1"/>
      </rPr>
      <t xml:space="preserve">/Попълва се площта, на която се произвеждат плодове и зеленчуци, с намаляване на използването на енергия (ha)/ </t>
    </r>
  </si>
  <si>
    <r>
      <t xml:space="preserve">Разлика в енергопотреблението (n – 1/n) 
</t>
    </r>
    <r>
      <rPr>
        <sz val="10"/>
        <rFont val="Times New Roman"/>
        <family val="1"/>
      </rPr>
      <t>/Разликата в обема се изчислява като се съотнесе енергопотреблението в началото на периода към енергопотреблението в края на периода/</t>
    </r>
  </si>
  <si>
    <r>
      <t xml:space="preserve">Твърди горива(t/обем търгувана продукция) 
</t>
    </r>
    <r>
      <rPr>
        <sz val="10"/>
        <rFont val="Times New Roman"/>
        <family val="1"/>
      </rPr>
      <t>/Попълва се разходваното количеството (t за обем търгувана продукция) на твърдите горива/</t>
    </r>
  </si>
  <si>
    <r>
      <t xml:space="preserve">Течни горива (L/обем търгувана продукция) 
</t>
    </r>
    <r>
      <rPr>
        <sz val="10"/>
        <rFont val="Times New Roman"/>
        <family val="1"/>
      </rPr>
      <t>/Попълва се разходването количеството (L за обем търгувана продукция) на течни горива/</t>
    </r>
  </si>
  <si>
    <r>
      <t xml:space="preserve">Газ (m3/обем търгувана продукция) 
</t>
    </r>
    <r>
      <rPr>
        <sz val="10"/>
        <rFont val="Times New Roman"/>
        <family val="1"/>
      </rPr>
      <t>/Попълва се разходваното количеството (m3 за единица обем търгувана продукция) на газ/</t>
    </r>
  </si>
  <si>
    <r>
      <t xml:space="preserve">Електроенергия (kwh/обем търгувана продукция) 
</t>
    </r>
    <r>
      <rPr>
        <sz val="10"/>
        <rFont val="Times New Roman"/>
        <family val="1"/>
      </rPr>
      <t>/Попълва се изразходваното количеството (kwh за единица обем търгувана продукция) на електроенергия/</t>
    </r>
  </si>
  <si>
    <r>
      <t>Разлика в обема на отпадъците (m</t>
    </r>
    <r>
      <rPr>
        <vertAlign val="superscript"/>
        <sz val="11"/>
        <rFont val="Times New Roman"/>
        <family val="1"/>
      </rPr>
      <t>3</t>
    </r>
    <r>
      <rPr>
        <sz val="11"/>
        <rFont val="Times New Roman"/>
        <family val="1"/>
      </rPr>
      <t xml:space="preserve">/обем търгувана продукция) (n – 1/n) 
</t>
    </r>
    <r>
      <rPr>
        <sz val="10"/>
        <rFont val="Times New Roman"/>
        <family val="1"/>
      </rPr>
      <t>/Разликата се изчислява, като се съотнесе обема на отпадъците (m</t>
    </r>
    <r>
      <rPr>
        <vertAlign val="superscript"/>
        <sz val="10"/>
        <rFont val="Times New Roman"/>
        <family val="1"/>
      </rPr>
      <t>3</t>
    </r>
    <r>
      <rPr>
        <sz val="10"/>
        <rFont val="Times New Roman"/>
        <family val="1"/>
      </rPr>
      <t xml:space="preserve"> за единица обем търгувана продукция) в началото на периода към обема на отпадъците (m</t>
    </r>
    <r>
      <rPr>
        <vertAlign val="superscript"/>
        <sz val="10"/>
        <rFont val="Times New Roman"/>
        <family val="1"/>
      </rPr>
      <t>3</t>
    </r>
    <r>
      <rPr>
        <sz val="10"/>
        <rFont val="Times New Roman"/>
        <family val="1"/>
      </rPr>
      <t xml:space="preserve"> за единица обем търгувана продукция) в края на периода/</t>
    </r>
  </si>
  <si>
    <r>
      <t>Разлика в обема на опаковките (m</t>
    </r>
    <r>
      <rPr>
        <vertAlign val="superscript"/>
        <sz val="11"/>
        <rFont val="Times New Roman"/>
        <family val="1"/>
      </rPr>
      <t>3</t>
    </r>
    <r>
      <rPr>
        <sz val="11"/>
        <rFont val="Times New Roman"/>
        <family val="1"/>
      </rPr>
      <t xml:space="preserve">/обем търгувана продукция) (n – 1/n) 
</t>
    </r>
    <r>
      <rPr>
        <sz val="10"/>
        <rFont val="Times New Roman"/>
        <family val="1"/>
      </rPr>
      <t>/Разликата се изчислява, като се съотнесе обема на опаковките (m</t>
    </r>
    <r>
      <rPr>
        <vertAlign val="superscript"/>
        <sz val="10"/>
        <rFont val="Times New Roman"/>
        <family val="1"/>
      </rPr>
      <t>3</t>
    </r>
    <r>
      <rPr>
        <sz val="10"/>
        <rFont val="Times New Roman"/>
        <family val="1"/>
      </rPr>
      <t xml:space="preserve"> за единица обем търгувана продукция) в началото на периода към обема на опаковките (m</t>
    </r>
    <r>
      <rPr>
        <vertAlign val="superscript"/>
        <sz val="10"/>
        <rFont val="Times New Roman"/>
        <family val="1"/>
      </rPr>
      <t>3</t>
    </r>
    <r>
      <rPr>
        <sz val="10"/>
        <rFont val="Times New Roman"/>
        <family val="1"/>
      </rPr>
      <t xml:space="preserve"> за единица обем търгувана продукция) в края на периода/</t>
    </r>
  </si>
  <si>
    <r>
      <t xml:space="preserve">Разлика в енергопотреблението (n – 1/n)
</t>
    </r>
    <r>
      <rPr>
        <sz val="10"/>
        <rFont val="Times New Roman"/>
        <family val="1"/>
      </rPr>
      <t>/Разликата се изчислява като се съотнесе енергопотреблението в началото на периода към енергопотреблението в края на периода/</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</si>
  <si>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"Екологични мерки"/</t>
    </r>
  </si>
  <si>
    <r>
      <t xml:space="preserve">Засегнати площи (ha) 
</t>
    </r>
    <r>
      <rPr>
        <sz val="10"/>
        <rFont val="Times New Roman"/>
        <family val="1"/>
      </rPr>
      <t>/Попълва се размера (ha) на засегнатите площи/</t>
    </r>
  </si>
  <si>
    <r>
      <t xml:space="preserve">Брой предприети действия 
</t>
    </r>
    <r>
      <rPr>
        <sz val="10"/>
        <rFont val="Times New Roman"/>
        <family val="1"/>
      </rPr>
      <t>/Попълва се броя на действията, които са изпълнени за постигане на цел "Предотвратяване и управление на кризи".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</si>
  <si>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"Предотвратяване и управление на кризи"/</t>
    </r>
  </si>
  <si>
    <r>
      <t xml:space="preserve">Брой предприети действия 
</t>
    </r>
    <r>
      <rPr>
        <sz val="10"/>
        <rFont val="Times New Roman"/>
        <family val="1"/>
      </rPr>
      <t>/Попълва се броя на действията, които са изпълнени за постигане на цел "Предотвратяване и управление на кризи".</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</si>
  <si>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</si>
  <si>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</si>
  <si>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"Увеличаване на търговската стойност на продуктите"/</t>
    </r>
  </si>
</sst>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 [$€-81D]"/>
    <numFmt numFmtId="187" formatCode="[$-402]dd\ mmmm\ yyyy\ &quot;г.&quot;"/>
    <numFmt numFmtId="188" formatCode="0.0"/>
    <numFmt numFmtId="189" formatCode="_-* #,##0.00\ [$лв.-402]_-;\-* #,##0.00\ [$лв.-402]_-;_-* &quot;-&quot;??\ [$лв.-402]_-;_-@_-"/>
    <numFmt numFmtId="190" formatCode="_ &quot;Fr&quot;\ * #,##0.00_ ;_ &quot;Fr&quot;\ * \-#,##0.00_ ;_ &quot;Fr&quot;\ * &quot;-&quot;??_ ;_ @_ "/>
    <numFmt numFmtId="191" formatCode="0.0%"/>
    <numFmt numFmtId="192" formatCode="#,##0.00\ &quot;лв&quot;"/>
    <numFmt numFmtId="193" formatCode="_-[$$-409]* #,##0.00_ ;_-[$$-409]* \-#,##0.00\ ;_-[$$-409]* &quot;-&quot;??_ ;_-@_ "/>
    <numFmt numFmtId="194" formatCode="0.000%"/>
    <numFmt numFmtId="195" formatCode="0.0000000"/>
    <numFmt numFmtId="196" formatCode="0.000000"/>
    <numFmt numFmtId="197" formatCode="0.00000"/>
    <numFmt numFmtId="198" formatCode="0.0000"/>
    <numFmt numFmtId="199" formatCode="0.000"/>
    <numFmt numFmtId="200" formatCode="0.000000000000000%"/>
  </numFmts>
  <fonts count="136">
    <font>
      <sz val="10"/>
      <name val="Arial"/>
      <family val="0"/>
    </font>
    <font>
      <u val="single"/>
      <sz val="10"/>
      <color indexed="36"/>
      <name val="Arial"/>
      <family val="2"/>
    </font>
    <font>
      <u val="single"/>
      <sz val="10"/>
      <color indexed="12"/>
      <name val="Arial"/>
      <family val="2"/>
    </font>
    <font>
      <sz val="8"/>
      <name val="Arial"/>
      <family val="2"/>
    </font>
    <font>
      <sz val="12"/>
      <name val="Times New Roman"/>
      <family val="1"/>
    </font>
    <font>
      <b/>
      <sz val="12"/>
      <name val="Times New Roman"/>
      <family val="1"/>
    </font>
    <font>
      <b/>
      <sz val="11"/>
      <name val="Times New Roman"/>
      <family val="1"/>
    </font>
    <font>
      <sz val="11"/>
      <name val="Times New Roman"/>
      <family val="1"/>
    </font>
    <font>
      <b/>
      <sz val="9"/>
      <color indexed="10"/>
      <name val="Times New Roman"/>
      <family val="1"/>
    </font>
    <font>
      <b/>
      <sz val="12"/>
      <color indexed="8"/>
      <name val="Times New Roman"/>
      <family val="1"/>
    </font>
    <font>
      <sz val="12"/>
      <color indexed="8"/>
      <name val="Times New Roman"/>
      <family val="1"/>
    </font>
    <font>
      <i/>
      <sz val="12"/>
      <color indexed="8"/>
      <name val="Times New Roman"/>
      <family val="1"/>
    </font>
    <font>
      <b/>
      <i/>
      <sz val="12"/>
      <color indexed="8"/>
      <name val="Times New Roman"/>
      <family val="1"/>
    </font>
    <font>
      <b/>
      <i/>
      <sz val="12"/>
      <name val="Times New Roman"/>
      <family val="1"/>
    </font>
    <font>
      <i/>
      <sz val="12"/>
      <name val="Times New Roman"/>
      <family val="1"/>
    </font>
    <font>
      <sz val="12"/>
      <color indexed="57"/>
      <name val="Times New Roman"/>
      <family val="1"/>
    </font>
    <font>
      <sz val="12"/>
      <color indexed="10"/>
      <name val="Times New Roman"/>
      <family val="1"/>
    </font>
    <font>
      <sz val="9"/>
      <name val="Times Roman"/>
      <family val="1"/>
    </font>
    <font>
      <b/>
      <i/>
      <sz val="9"/>
      <name val="Times Roman"/>
      <family val="1"/>
    </font>
    <font>
      <b/>
      <sz val="9"/>
      <name val="Times Roman"/>
      <family val="1"/>
    </font>
    <font>
      <sz val="9"/>
      <name val="Arial"/>
      <family val="2"/>
    </font>
    <font>
      <b/>
      <i/>
      <sz val="9"/>
      <name val="Times New Roman"/>
      <family val="1"/>
    </font>
    <font>
      <i/>
      <sz val="10"/>
      <name val="Times New Roman"/>
      <family val="1"/>
    </font>
    <font>
      <sz val="9"/>
      <name val="Times New Roman"/>
      <family val="1"/>
    </font>
    <font>
      <sz val="11"/>
      <color indexed="8"/>
      <name val="Times New Roman"/>
      <family val="1"/>
    </font>
    <font>
      <b/>
      <i/>
      <sz val="8"/>
      <color indexed="8"/>
      <name val="Times New Roman"/>
      <family val="1"/>
    </font>
    <font>
      <b/>
      <i/>
      <sz val="11"/>
      <name val="Times New Roman"/>
      <family val="1"/>
    </font>
    <font>
      <sz val="10"/>
      <name val="Times New Roman"/>
      <family val="1"/>
    </font>
    <font>
      <b/>
      <sz val="10"/>
      <name val="Times New Roman"/>
      <family val="1"/>
    </font>
    <font>
      <i/>
      <sz val="9"/>
      <name val="Times New Roman"/>
      <family val="1"/>
    </font>
    <font>
      <sz val="10"/>
      <name val="HebarU"/>
      <family val="0"/>
    </font>
    <font>
      <b/>
      <i/>
      <sz val="8"/>
      <name val="Times New Roman"/>
      <family val="1"/>
    </font>
    <font>
      <sz val="8"/>
      <name val="Times New Roman"/>
      <family val="1"/>
    </font>
    <font>
      <b/>
      <sz val="9"/>
      <name val="Times New Roman"/>
      <family val="1"/>
    </font>
    <font>
      <b/>
      <sz val="8"/>
      <name val="Times New Roman"/>
      <family val="1"/>
    </font>
    <font>
      <b/>
      <i/>
      <u val="single"/>
      <sz val="12"/>
      <color indexed="8"/>
      <name val="Times New Roman"/>
      <family val="1"/>
    </font>
    <font>
      <i/>
      <sz val="11"/>
      <name val="Times New Roman"/>
      <family val="1"/>
    </font>
    <font>
      <b/>
      <sz val="12"/>
      <name val="Times Roman"/>
      <family val="1"/>
    </font>
    <font>
      <b/>
      <i/>
      <sz val="12"/>
      <name val="Times Roman"/>
      <family val="1"/>
    </font>
    <font>
      <i/>
      <sz val="12"/>
      <name val="Times Roman"/>
      <family val="1"/>
    </font>
    <font>
      <i/>
      <sz val="11"/>
      <name val="Times Roman"/>
      <family val="1"/>
    </font>
    <font>
      <b/>
      <sz val="12"/>
      <color indexed="10"/>
      <name val="Times New Roman"/>
      <family val="1"/>
    </font>
    <font>
      <b/>
      <i/>
      <sz val="11"/>
      <name val="Times Roman"/>
      <family val="1"/>
    </font>
    <font>
      <b/>
      <i/>
      <u val="single"/>
      <sz val="12"/>
      <name val="Times Roman"/>
      <family val="1"/>
    </font>
    <font>
      <b/>
      <i/>
      <vertAlign val="superscript"/>
      <sz val="9"/>
      <name val="Times Roman"/>
      <family val="1"/>
    </font>
    <font>
      <b/>
      <sz val="10"/>
      <name val="Times Roman"/>
      <family val="1"/>
    </font>
    <font>
      <b/>
      <vertAlign val="superscript"/>
      <sz val="10"/>
      <name val="Times Roman"/>
      <family val="1"/>
    </font>
    <font>
      <b/>
      <strike/>
      <sz val="9"/>
      <name val="Times New Roman"/>
      <family val="1"/>
    </font>
    <font>
      <i/>
      <sz val="10"/>
      <name val="Arial"/>
      <family val="2"/>
    </font>
    <font>
      <i/>
      <vertAlign val="superscript"/>
      <sz val="12"/>
      <name val="Times New Roman"/>
      <family val="1"/>
    </font>
    <font>
      <i/>
      <sz val="7"/>
      <name val="Times New Roman"/>
      <family val="1"/>
    </font>
    <font>
      <strike/>
      <sz val="12"/>
      <name val="Cambria"/>
      <family val="1"/>
    </font>
    <font>
      <strike/>
      <sz val="11"/>
      <name val="Symbol"/>
      <family val="1"/>
    </font>
    <font>
      <sz val="11"/>
      <color indexed="10"/>
      <name val="Times New Roman"/>
      <family val="1"/>
    </font>
    <font>
      <i/>
      <u val="single"/>
      <sz val="10"/>
      <name val="Arial"/>
      <family val="2"/>
    </font>
    <font>
      <strike/>
      <sz val="12"/>
      <color indexed="10"/>
      <name val="Times New Roman"/>
      <family val="1"/>
    </font>
    <font>
      <b/>
      <sz val="11"/>
      <color indexed="8"/>
      <name val="Times New Roman"/>
      <family val="1"/>
    </font>
    <font>
      <b/>
      <sz val="10"/>
      <color indexed="8"/>
      <name val="Times New Roman"/>
      <family val="1"/>
    </font>
    <font>
      <b/>
      <sz val="10"/>
      <color indexed="8"/>
      <name val="Wingdings"/>
      <family val="0"/>
    </font>
    <font>
      <sz val="10"/>
      <color indexed="8"/>
      <name val="Times New Roman"/>
      <family val="1"/>
    </font>
    <font>
      <sz val="10"/>
      <color indexed="8"/>
      <name val="Wingdings"/>
      <family val="0"/>
    </font>
    <font>
      <b/>
      <sz val="12"/>
      <name val="Wingdings"/>
      <family val="0"/>
    </font>
    <font>
      <sz val="12"/>
      <name val="Wingdings"/>
      <family val="0"/>
    </font>
    <font>
      <b/>
      <i/>
      <sz val="8"/>
      <name val="Arial"/>
      <family val="2"/>
    </font>
    <font>
      <b/>
      <i/>
      <sz val="10"/>
      <name val="Times New Roman"/>
      <family val="1"/>
    </font>
    <font>
      <b/>
      <sz val="12"/>
      <name val="Arial"/>
      <family val="2"/>
    </font>
    <font>
      <b/>
      <i/>
      <u val="single"/>
      <sz val="12"/>
      <name val="Times New Roman"/>
      <family val="1"/>
    </font>
    <font>
      <i/>
      <sz val="9"/>
      <name val="Times Roman"/>
      <family val="1"/>
    </font>
    <font>
      <sz val="10"/>
      <name val="Wingdings"/>
      <family val="0"/>
    </font>
    <font>
      <sz val="12"/>
      <name val="Cambria"/>
      <family val="1"/>
    </font>
    <font>
      <sz val="13"/>
      <name val="Times New Roman"/>
      <family val="1"/>
    </font>
    <font>
      <sz val="12"/>
      <name val="HebarU"/>
      <family val="0"/>
    </font>
    <font>
      <strike/>
      <sz val="11"/>
      <name val="Times New Roman"/>
      <family val="1"/>
    </font>
    <font>
      <vertAlign val="superscript"/>
      <sz val="11"/>
      <name val="Times New Roman"/>
      <family val="1"/>
    </font>
    <font>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0"/>
      <name val="Times New Roman"/>
      <family val="1"/>
    </font>
    <font>
      <sz val="9"/>
      <color indexed="8"/>
      <name val="Times New Roman"/>
      <family val="1"/>
    </font>
    <font>
      <b/>
      <sz val="9"/>
      <color indexed="8"/>
      <name val="Times New Roman"/>
      <family val="1"/>
    </font>
    <font>
      <i/>
      <sz val="11"/>
      <color indexed="10"/>
      <name val="Times New Roman"/>
      <family val="1"/>
    </font>
    <font>
      <sz val="12"/>
      <color indexed="17"/>
      <name val="Times New Roman"/>
      <family val="1"/>
    </font>
    <font>
      <sz val="10"/>
      <color indexed="10"/>
      <name val="Arial"/>
      <family val="2"/>
    </font>
    <font>
      <i/>
      <sz val="10"/>
      <color indexed="10"/>
      <name val="Arial"/>
      <family val="2"/>
    </font>
    <font>
      <i/>
      <sz val="10"/>
      <color indexed="17"/>
      <name val="Arial"/>
      <family val="2"/>
    </font>
    <font>
      <b/>
      <strike/>
      <sz val="10"/>
      <color indexed="8"/>
      <name val="Times New Roman"/>
      <family val="1"/>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Times New Roman"/>
      <family val="1"/>
    </font>
    <font>
      <sz val="9"/>
      <color theme="1"/>
      <name val="Times New Roman"/>
      <family val="1"/>
    </font>
    <font>
      <b/>
      <sz val="9"/>
      <color theme="1"/>
      <name val="Times New Roman"/>
      <family val="1"/>
    </font>
    <font>
      <sz val="12"/>
      <color theme="1"/>
      <name val="Times New Roman"/>
      <family val="1"/>
    </font>
    <font>
      <b/>
      <sz val="10"/>
      <color theme="1"/>
      <name val="Times New Roman"/>
      <family val="1"/>
    </font>
    <font>
      <i/>
      <sz val="11"/>
      <color rgb="FFFF0000"/>
      <name val="Times New Roman"/>
      <family val="1"/>
    </font>
    <font>
      <sz val="11"/>
      <color theme="1"/>
      <name val="Times New Roman"/>
      <family val="1"/>
    </font>
    <font>
      <sz val="12"/>
      <color rgb="FF00B050"/>
      <name val="Times New Roman"/>
      <family val="1"/>
    </font>
    <font>
      <sz val="12"/>
      <color rgb="FFFF0000"/>
      <name val="Times New Roman"/>
      <family val="1"/>
    </font>
    <font>
      <sz val="10"/>
      <color rgb="FFFF0000"/>
      <name val="Arial"/>
      <family val="2"/>
    </font>
    <font>
      <i/>
      <sz val="10"/>
      <color rgb="FFFF0000"/>
      <name val="Arial"/>
      <family val="2"/>
    </font>
    <font>
      <i/>
      <sz val="10"/>
      <color rgb="FF00B050"/>
      <name val="Arial"/>
      <family val="2"/>
    </font>
    <font>
      <b/>
      <sz val="12"/>
      <color rgb="FFFF0000"/>
      <name val="Times New Roman"/>
      <family val="1"/>
    </font>
    <font>
      <sz val="10"/>
      <color theme="1"/>
      <name val="Times New Roman"/>
      <family val="1"/>
    </font>
    <font>
      <b/>
      <strike/>
      <sz val="10"/>
      <color theme="1"/>
      <name val="Times New Roman"/>
      <family val="1"/>
    </font>
    <font>
      <i/>
      <sz val="12"/>
      <color theme="1"/>
      <name val="Times New Roman"/>
      <family val="1"/>
    </font>
    <font>
      <b/>
      <i/>
      <sz val="12"/>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lightUp">
        <bgColor theme="0" tint="-0.149959996342659"/>
      </patternFill>
    </fill>
    <fill>
      <patternFill patternType="solid">
        <fgColor rgb="FFD9D9D9"/>
        <bgColor indexed="64"/>
      </patternFill>
    </fill>
    <fill>
      <patternFill patternType="solid">
        <fgColor rgb="FFBFBFBF"/>
        <bgColor indexed="64"/>
      </patternFill>
    </fill>
    <fill>
      <patternFill patternType="solid">
        <fgColor theme="0" tint="-0.3499799966812134"/>
        <bgColor indexed="64"/>
      </patternFill>
    </fill>
    <fill>
      <patternFill patternType="lightUp">
        <bgColor theme="0" tint="-0.1499900072813034"/>
      </patternFill>
    </fill>
    <fill>
      <patternFill patternType="solid">
        <fgColor indexed="22"/>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medium"/>
      <right style="medium"/>
      <top>
        <color indexed="63"/>
      </top>
      <bottom style="medium"/>
    </border>
    <border>
      <left>
        <color indexed="63"/>
      </left>
      <right style="medium"/>
      <top>
        <color indexed="63"/>
      </top>
      <bottom style="thin"/>
    </border>
    <border>
      <left style="medium"/>
      <right style="thin"/>
      <top style="thin"/>
      <bottom>
        <color indexed="63"/>
      </bottom>
    </border>
    <border>
      <left>
        <color indexed="63"/>
      </left>
      <right>
        <color indexed="63"/>
      </right>
      <top style="medium"/>
      <bottom style="thin"/>
    </border>
    <border>
      <left style="thin"/>
      <right style="thin"/>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style="thin"/>
      <bottom>
        <color indexed="63"/>
      </bottom>
    </border>
    <border>
      <left>
        <color indexed="63"/>
      </left>
      <right style="thin"/>
      <top style="thin"/>
      <bottom style="thin"/>
    </border>
    <border>
      <left style="thin"/>
      <right style="medium"/>
      <top style="medium"/>
      <bottom style="medium"/>
    </border>
    <border>
      <left style="medium"/>
      <right style="thin"/>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medium"/>
      <top>
        <color indexed="63"/>
      </top>
      <bottom style="medium"/>
    </border>
    <border>
      <left style="thin"/>
      <right>
        <color indexed="63"/>
      </right>
      <top style="medium"/>
      <bottom style="thin"/>
    </border>
    <border>
      <left style="medium"/>
      <right style="thin"/>
      <top style="thin"/>
      <bottom style="medium"/>
    </border>
    <border>
      <left style="medium"/>
      <right style="thin"/>
      <top style="medium"/>
      <bottom style="medium"/>
    </border>
    <border>
      <left style="medium"/>
      <right>
        <color indexed="63"/>
      </right>
      <top style="medium"/>
      <bottom style="medium"/>
    </border>
    <border>
      <left>
        <color indexed="63"/>
      </left>
      <right style="medium"/>
      <top style="medium"/>
      <bottom style="thin"/>
    </border>
    <border>
      <left>
        <color indexed="63"/>
      </left>
      <right style="thin"/>
      <top style="medium"/>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107" fillId="0" borderId="0" applyNumberFormat="0" applyFill="0" applyBorder="0" applyAlignment="0" applyProtection="0"/>
    <xf numFmtId="0" fontId="1"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841">
    <xf numFmtId="0" fontId="0" fillId="0" borderId="0" xfId="0"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8" fillId="0" borderId="0" xfId="0" applyFont="1" applyBorder="1" applyAlignment="1">
      <alignment horizontal="center" vertical="top" wrapText="1"/>
    </xf>
    <xf numFmtId="0" fontId="4"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Border="1" applyAlignment="1">
      <alignment horizontal="left"/>
    </xf>
    <xf numFmtId="0" fontId="13" fillId="0" borderId="12" xfId="0" applyFont="1" applyBorder="1" applyAlignment="1">
      <alignment/>
    </xf>
    <xf numFmtId="0" fontId="5" fillId="0" borderId="12" xfId="0" applyFont="1" applyBorder="1" applyAlignment="1">
      <alignment/>
    </xf>
    <xf numFmtId="0" fontId="5" fillId="0" borderId="13" xfId="61" applyFont="1" applyBorder="1" applyAlignment="1">
      <alignment/>
      <protection/>
    </xf>
    <xf numFmtId="0" fontId="4" fillId="0" borderId="14" xfId="0" applyFont="1" applyBorder="1" applyAlignment="1">
      <alignment/>
    </xf>
    <xf numFmtId="0" fontId="4" fillId="0" borderId="15" xfId="0" applyFont="1" applyBorder="1" applyAlignment="1">
      <alignment/>
    </xf>
    <xf numFmtId="0" fontId="4" fillId="0" borderId="13" xfId="0" applyFont="1" applyBorder="1" applyAlignment="1">
      <alignment/>
    </xf>
    <xf numFmtId="0" fontId="4" fillId="0" borderId="16" xfId="0" applyFont="1" applyBorder="1" applyAlignment="1">
      <alignment/>
    </xf>
    <xf numFmtId="0" fontId="4" fillId="0" borderId="0" xfId="0" applyFont="1" applyBorder="1" applyAlignment="1">
      <alignment horizontal="right"/>
    </xf>
    <xf numFmtId="0" fontId="4" fillId="0" borderId="13" xfId="0" applyFont="1" applyBorder="1" applyAlignment="1">
      <alignment horizontal="left"/>
    </xf>
    <xf numFmtId="0" fontId="4" fillId="0" borderId="17" xfId="0" applyFont="1" applyBorder="1" applyAlignment="1">
      <alignment/>
    </xf>
    <xf numFmtId="0" fontId="4" fillId="0" borderId="12" xfId="0" applyFont="1" applyBorder="1" applyAlignment="1">
      <alignment/>
    </xf>
    <xf numFmtId="0" fontId="4" fillId="0" borderId="18" xfId="0" applyFont="1" applyBorder="1" applyAlignment="1">
      <alignment/>
    </xf>
    <xf numFmtId="0" fontId="4" fillId="33" borderId="19" xfId="0" applyFont="1" applyFill="1" applyBorder="1" applyAlignment="1">
      <alignment/>
    </xf>
    <xf numFmtId="0" fontId="4" fillId="0" borderId="19" xfId="0" applyFont="1" applyBorder="1" applyAlignment="1">
      <alignment/>
    </xf>
    <xf numFmtId="0" fontId="4" fillId="0" borderId="20" xfId="0" applyFont="1" applyBorder="1" applyAlignment="1">
      <alignment vertical="top" wrapText="1"/>
    </xf>
    <xf numFmtId="0" fontId="14" fillId="0" borderId="0" xfId="0" applyFont="1" applyBorder="1" applyAlignment="1">
      <alignment horizontal="right"/>
    </xf>
    <xf numFmtId="0" fontId="4" fillId="0" borderId="12" xfId="0" applyFont="1" applyBorder="1" applyAlignment="1">
      <alignment/>
    </xf>
    <xf numFmtId="0" fontId="4" fillId="0" borderId="0" xfId="0" applyFont="1" applyBorder="1" applyAlignment="1">
      <alignment horizontal="justify" vertical="top" wrapText="1"/>
    </xf>
    <xf numFmtId="0" fontId="4" fillId="0" borderId="0" xfId="0" applyFont="1" applyBorder="1" applyAlignment="1">
      <alignment horizontal="justify" vertical="top"/>
    </xf>
    <xf numFmtId="0" fontId="5"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wrapText="1"/>
    </xf>
    <xf numFmtId="0" fontId="5" fillId="33" borderId="0" xfId="0" applyFont="1" applyFill="1" applyBorder="1" applyAlignment="1">
      <alignment horizontal="left"/>
    </xf>
    <xf numFmtId="0" fontId="4" fillId="0" borderId="21" xfId="0" applyFont="1" applyBorder="1" applyAlignment="1">
      <alignment vertical="top" wrapText="1"/>
    </xf>
    <xf numFmtId="0" fontId="10" fillId="0" borderId="0" xfId="0" applyFont="1" applyBorder="1" applyAlignment="1">
      <alignment horizontal="justify" vertical="top"/>
    </xf>
    <xf numFmtId="0" fontId="9" fillId="33" borderId="0" xfId="0" applyFont="1" applyFill="1" applyBorder="1" applyAlignment="1">
      <alignment horizontal="justify" vertical="top"/>
    </xf>
    <xf numFmtId="0" fontId="4" fillId="0" borderId="11" xfId="0" applyFont="1" applyBorder="1" applyAlignment="1">
      <alignment vertical="center"/>
    </xf>
    <xf numFmtId="0" fontId="4" fillId="0" borderId="1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left" vertical="center"/>
    </xf>
    <xf numFmtId="0" fontId="119" fillId="0" borderId="0" xfId="0" applyFont="1" applyBorder="1" applyAlignment="1">
      <alignment horizontal="left" vertical="top" wrapText="1"/>
    </xf>
    <xf numFmtId="0" fontId="15" fillId="0" borderId="0" xfId="0" applyFont="1" applyBorder="1" applyAlignment="1">
      <alignment vertical="center"/>
    </xf>
    <xf numFmtId="0" fontId="15" fillId="0" borderId="12" xfId="0" applyFont="1" applyBorder="1" applyAlignment="1">
      <alignment vertical="center"/>
    </xf>
    <xf numFmtId="0" fontId="7" fillId="0" borderId="11" xfId="0" applyFont="1" applyBorder="1" applyAlignment="1">
      <alignment/>
    </xf>
    <xf numFmtId="0" fontId="13" fillId="0" borderId="0" xfId="0" applyFont="1" applyBorder="1" applyAlignment="1">
      <alignment/>
    </xf>
    <xf numFmtId="0" fontId="5" fillId="0" borderId="0" xfId="0" applyFont="1" applyBorder="1" applyAlignment="1">
      <alignment/>
    </xf>
    <xf numFmtId="0" fontId="4" fillId="0" borderId="16" xfId="0" applyFont="1" applyBorder="1" applyAlignment="1">
      <alignment vertical="center"/>
    </xf>
    <xf numFmtId="0" fontId="4" fillId="0" borderId="16" xfId="0" applyFont="1" applyBorder="1" applyAlignment="1">
      <alignment/>
    </xf>
    <xf numFmtId="0" fontId="17" fillId="0" borderId="0" xfId="0" applyFont="1" applyAlignment="1">
      <alignment/>
    </xf>
    <xf numFmtId="0" fontId="18" fillId="0" borderId="22" xfId="0" applyFont="1" applyBorder="1" applyAlignment="1">
      <alignment horizontal="center" vertical="center"/>
    </xf>
    <xf numFmtId="0" fontId="17" fillId="0" borderId="22" xfId="0" applyFont="1" applyBorder="1" applyAlignment="1">
      <alignment vertical="top"/>
    </xf>
    <xf numFmtId="0" fontId="17" fillId="0" borderId="23" xfId="0" applyFont="1" applyBorder="1" applyAlignment="1">
      <alignment vertical="top"/>
    </xf>
    <xf numFmtId="0" fontId="18" fillId="0" borderId="22" xfId="0" applyFont="1" applyBorder="1" applyAlignment="1">
      <alignment vertical="top"/>
    </xf>
    <xf numFmtId="0" fontId="17" fillId="0" borderId="0" xfId="0" applyFont="1" applyAlignment="1">
      <alignment vertical="center"/>
    </xf>
    <xf numFmtId="0" fontId="17" fillId="0" borderId="0" xfId="0" applyFont="1" applyBorder="1" applyAlignment="1">
      <alignment vertical="top"/>
    </xf>
    <xf numFmtId="0" fontId="18" fillId="0" borderId="0" xfId="0" applyFont="1" applyBorder="1" applyAlignment="1">
      <alignment vertical="top"/>
    </xf>
    <xf numFmtId="0" fontId="18" fillId="0" borderId="0" xfId="0" applyFont="1" applyBorder="1" applyAlignment="1">
      <alignment horizontal="center" vertical="top"/>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1" xfId="0" applyFont="1" applyBorder="1" applyAlignment="1">
      <alignment horizontal="center" vertical="center"/>
    </xf>
    <xf numFmtId="0" fontId="18" fillId="0" borderId="27" xfId="0" applyFont="1" applyBorder="1" applyAlignment="1">
      <alignment horizontal="center" vertical="center"/>
    </xf>
    <xf numFmtId="0" fontId="17" fillId="0" borderId="28" xfId="0" applyFont="1" applyBorder="1" applyAlignment="1">
      <alignment vertical="top"/>
    </xf>
    <xf numFmtId="0" fontId="18" fillId="0" borderId="29" xfId="0" applyFont="1" applyBorder="1" applyAlignment="1">
      <alignment horizontal="center" vertical="top"/>
    </xf>
    <xf numFmtId="0" fontId="20" fillId="0" borderId="0" xfId="0" applyFont="1" applyAlignment="1">
      <alignment/>
    </xf>
    <xf numFmtId="0" fontId="9" fillId="33" borderId="0" xfId="0" applyFont="1" applyFill="1" applyBorder="1" applyAlignment="1">
      <alignment horizontal="center" vertical="center"/>
    </xf>
    <xf numFmtId="0" fontId="9" fillId="0" borderId="0"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wrapText="1"/>
    </xf>
    <xf numFmtId="0" fontId="7" fillId="33" borderId="0" xfId="0" applyFont="1" applyFill="1" applyBorder="1" applyAlignment="1">
      <alignment vertical="center"/>
    </xf>
    <xf numFmtId="0" fontId="7" fillId="0" borderId="0" xfId="0" applyFont="1" applyBorder="1" applyAlignment="1">
      <alignment/>
    </xf>
    <xf numFmtId="0" fontId="24" fillId="33" borderId="0" xfId="0" applyFont="1" applyFill="1" applyBorder="1" applyAlignment="1">
      <alignment horizontal="right" vertical="center"/>
    </xf>
    <xf numFmtId="0" fontId="4" fillId="34" borderId="11" xfId="0" applyFont="1" applyFill="1" applyBorder="1" applyAlignment="1">
      <alignment/>
    </xf>
    <xf numFmtId="0" fontId="9" fillId="34" borderId="0" xfId="0" applyFont="1" applyFill="1" applyBorder="1" applyAlignment="1">
      <alignment horizontal="left" vertical="top" wrapText="1"/>
    </xf>
    <xf numFmtId="0" fontId="4" fillId="34" borderId="10" xfId="0" applyFont="1" applyFill="1" applyBorder="1" applyAlignment="1">
      <alignment/>
    </xf>
    <xf numFmtId="0" fontId="7" fillId="34" borderId="0" xfId="0" applyFont="1" applyFill="1" applyBorder="1" applyAlignment="1">
      <alignment/>
    </xf>
    <xf numFmtId="0" fontId="7" fillId="34" borderId="0" xfId="0" applyFont="1" applyFill="1" applyAlignment="1">
      <alignment/>
    </xf>
    <xf numFmtId="0" fontId="9" fillId="34" borderId="0" xfId="0" applyFont="1" applyFill="1" applyBorder="1" applyAlignment="1">
      <alignment vertical="center" wrapText="1"/>
    </xf>
    <xf numFmtId="0" fontId="9" fillId="34" borderId="22" xfId="0" applyFont="1" applyFill="1" applyBorder="1" applyAlignment="1">
      <alignment horizontal="left" vertical="top" wrapText="1"/>
    </xf>
    <xf numFmtId="0" fontId="9" fillId="33" borderId="22" xfId="0" applyFont="1" applyFill="1" applyBorder="1" applyAlignment="1">
      <alignment horizontal="justify" vertical="top"/>
    </xf>
    <xf numFmtId="0" fontId="9" fillId="34" borderId="0" xfId="0" applyFont="1" applyFill="1" applyBorder="1" applyAlignment="1">
      <alignment horizontal="left" vertical="center" wrapText="1"/>
    </xf>
    <xf numFmtId="0" fontId="5" fillId="34" borderId="0" xfId="0" applyFont="1" applyFill="1" applyBorder="1" applyAlignment="1">
      <alignment horizontal="center"/>
    </xf>
    <xf numFmtId="0" fontId="9" fillId="34" borderId="30" xfId="0" applyFont="1" applyFill="1" applyBorder="1" applyAlignment="1">
      <alignment horizontal="center" vertical="center" wrapText="1"/>
    </xf>
    <xf numFmtId="0" fontId="25" fillId="34" borderId="0" xfId="0" applyFont="1" applyFill="1" applyBorder="1" applyAlignment="1">
      <alignment vertical="center" wrapText="1"/>
    </xf>
    <xf numFmtId="0" fontId="9" fillId="33" borderId="0" xfId="0" applyFont="1" applyFill="1" applyBorder="1" applyAlignment="1">
      <alignment horizontal="center" vertical="top"/>
    </xf>
    <xf numFmtId="0" fontId="10" fillId="0" borderId="0" xfId="0" applyFont="1" applyBorder="1" applyAlignment="1">
      <alignment vertical="center" wrapText="1"/>
    </xf>
    <xf numFmtId="0" fontId="9" fillId="0" borderId="31" xfId="0" applyFont="1" applyBorder="1" applyAlignment="1">
      <alignment horizontal="right" vertical="center" wrapText="1"/>
    </xf>
    <xf numFmtId="0" fontId="10" fillId="0" borderId="31" xfId="0" applyFont="1" applyBorder="1" applyAlignment="1">
      <alignment vertical="center" wrapText="1"/>
    </xf>
    <xf numFmtId="0" fontId="9" fillId="34" borderId="32" xfId="0" applyFont="1" applyFill="1" applyBorder="1" applyAlignment="1">
      <alignment horizontal="left" vertical="center" wrapText="1"/>
    </xf>
    <xf numFmtId="0" fontId="9" fillId="33" borderId="33" xfId="0" applyFont="1" applyFill="1" applyBorder="1" applyAlignment="1">
      <alignment horizontal="center" vertical="top"/>
    </xf>
    <xf numFmtId="0" fontId="9" fillId="33" borderId="34" xfId="0" applyFont="1" applyFill="1" applyBorder="1" applyAlignment="1">
      <alignment horizontal="center" vertical="top"/>
    </xf>
    <xf numFmtId="0" fontId="9" fillId="33" borderId="35" xfId="0" applyFont="1" applyFill="1" applyBorder="1" applyAlignment="1">
      <alignment horizontal="center" vertical="top"/>
    </xf>
    <xf numFmtId="0" fontId="9" fillId="33" borderId="36" xfId="0" applyFont="1" applyFill="1" applyBorder="1" applyAlignment="1">
      <alignment horizontal="center" vertical="top"/>
    </xf>
    <xf numFmtId="0" fontId="9" fillId="33" borderId="31" xfId="0" applyFont="1" applyFill="1" applyBorder="1" applyAlignment="1">
      <alignment horizontal="center" vertical="top"/>
    </xf>
    <xf numFmtId="0" fontId="9" fillId="33" borderId="37" xfId="0" applyFont="1" applyFill="1" applyBorder="1" applyAlignment="1">
      <alignment horizontal="center" vertical="top"/>
    </xf>
    <xf numFmtId="0" fontId="4" fillId="34" borderId="0" xfId="0" applyFont="1" applyFill="1" applyBorder="1" applyAlignment="1">
      <alignment vertical="center"/>
    </xf>
    <xf numFmtId="0" fontId="10" fillId="34" borderId="0" xfId="0" applyFont="1" applyFill="1" applyBorder="1" applyAlignment="1">
      <alignment vertical="center" wrapText="1"/>
    </xf>
    <xf numFmtId="0" fontId="9" fillId="34" borderId="0" xfId="0" applyFont="1" applyFill="1" applyBorder="1" applyAlignment="1">
      <alignment horizontal="right" vertical="center" wrapText="1"/>
    </xf>
    <xf numFmtId="0" fontId="7" fillId="34" borderId="0" xfId="0" applyFont="1" applyFill="1" applyBorder="1" applyAlignment="1">
      <alignment vertical="center"/>
    </xf>
    <xf numFmtId="189" fontId="10" fillId="0" borderId="22" xfId="0" applyNumberFormat="1" applyFont="1" applyBorder="1" applyAlignment="1">
      <alignment horizontal="right" vertical="center"/>
    </xf>
    <xf numFmtId="189" fontId="10" fillId="0" borderId="22" xfId="0" applyNumberFormat="1" applyFont="1" applyBorder="1" applyAlignment="1">
      <alignment horizontal="right" vertical="center" wrapText="1"/>
    </xf>
    <xf numFmtId="0" fontId="7" fillId="0" borderId="31" xfId="0" applyFont="1" applyBorder="1" applyAlignment="1">
      <alignment vertical="center"/>
    </xf>
    <xf numFmtId="189" fontId="10" fillId="0" borderId="23" xfId="0" applyNumberFormat="1" applyFont="1" applyBorder="1" applyAlignment="1">
      <alignment horizontal="right" vertical="center"/>
    </xf>
    <xf numFmtId="4" fontId="7" fillId="0" borderId="0" xfId="0" applyNumberFormat="1" applyFont="1" applyBorder="1" applyAlignment="1">
      <alignment/>
    </xf>
    <xf numFmtId="189" fontId="7" fillId="35" borderId="22" xfId="67" applyNumberFormat="1" applyFont="1" applyFill="1" applyBorder="1" applyAlignment="1">
      <alignment horizontal="right" vertical="center"/>
    </xf>
    <xf numFmtId="189" fontId="7" fillId="35" borderId="38" xfId="0" applyNumberFormat="1" applyFont="1" applyFill="1" applyBorder="1" applyAlignment="1">
      <alignment horizontal="right" vertical="center"/>
    </xf>
    <xf numFmtId="189" fontId="7" fillId="35" borderId="27" xfId="0" applyNumberFormat="1" applyFont="1" applyFill="1" applyBorder="1" applyAlignment="1">
      <alignment horizontal="right" vertical="center"/>
    </xf>
    <xf numFmtId="189" fontId="6" fillId="35" borderId="39" xfId="0" applyNumberFormat="1" applyFont="1" applyFill="1" applyBorder="1" applyAlignment="1">
      <alignment horizontal="right" vertical="center"/>
    </xf>
    <xf numFmtId="189" fontId="7" fillId="35" borderId="39" xfId="0" applyNumberFormat="1" applyFont="1" applyFill="1" applyBorder="1" applyAlignment="1">
      <alignment horizontal="right" vertical="center"/>
    </xf>
    <xf numFmtId="189" fontId="10" fillId="35" borderId="40" xfId="0" applyNumberFormat="1" applyFont="1" applyFill="1" applyBorder="1" applyAlignment="1">
      <alignment horizontal="right" vertical="center" wrapText="1"/>
    </xf>
    <xf numFmtId="189" fontId="10" fillId="35" borderId="41" xfId="0" applyNumberFormat="1" applyFont="1" applyFill="1" applyBorder="1" applyAlignment="1">
      <alignment horizontal="right" vertical="center" wrapText="1"/>
    </xf>
    <xf numFmtId="4" fontId="120" fillId="35" borderId="42" xfId="0" applyNumberFormat="1" applyFont="1" applyFill="1" applyBorder="1" applyAlignment="1">
      <alignment vertical="center"/>
    </xf>
    <xf numFmtId="0" fontId="121" fillId="0" borderId="0" xfId="0" applyFont="1" applyBorder="1" applyAlignment="1">
      <alignment horizontal="right" vertical="center"/>
    </xf>
    <xf numFmtId="189" fontId="121" fillId="0" borderId="0" xfId="0" applyNumberFormat="1" applyFont="1" applyBorder="1" applyAlignment="1">
      <alignment horizontal="center" vertical="center"/>
    </xf>
    <xf numFmtId="0" fontId="29" fillId="0" borderId="0" xfId="0" applyFont="1" applyBorder="1" applyAlignment="1">
      <alignment horizontal="left"/>
    </xf>
    <xf numFmtId="0" fontId="10" fillId="0" borderId="0" xfId="0" applyFont="1" applyBorder="1" applyAlignment="1">
      <alignment vertical="center"/>
    </xf>
    <xf numFmtId="0" fontId="23" fillId="0" borderId="0" xfId="62" applyFont="1" applyAlignment="1">
      <alignment vertical="center"/>
      <protection/>
    </xf>
    <xf numFmtId="0" fontId="23" fillId="0" borderId="0" xfId="62" applyFont="1" applyFill="1" applyAlignment="1">
      <alignment vertical="center" wrapText="1"/>
      <protection/>
    </xf>
    <xf numFmtId="0" fontId="23" fillId="0" borderId="0" xfId="62" applyFont="1" applyAlignment="1">
      <alignment vertical="center" wrapText="1"/>
      <protection/>
    </xf>
    <xf numFmtId="0" fontId="6" fillId="0" borderId="0" xfId="62" applyFont="1" applyFill="1" applyAlignment="1">
      <alignment vertical="center" wrapText="1"/>
      <protection/>
    </xf>
    <xf numFmtId="0" fontId="6" fillId="0" borderId="0" xfId="62" applyFont="1" applyAlignment="1">
      <alignment vertical="center" wrapText="1"/>
      <protection/>
    </xf>
    <xf numFmtId="0" fontId="5" fillId="0" borderId="0" xfId="0" applyFont="1" applyFill="1" applyBorder="1" applyAlignment="1">
      <alignment horizontal="left"/>
    </xf>
    <xf numFmtId="0" fontId="5" fillId="0" borderId="0" xfId="62" applyFont="1" applyFill="1" applyAlignment="1">
      <alignment horizontal="center" vertical="center"/>
      <protection/>
    </xf>
    <xf numFmtId="0" fontId="23" fillId="34" borderId="0" xfId="62" applyFont="1" applyFill="1" applyAlignment="1">
      <alignment vertical="center"/>
      <protection/>
    </xf>
    <xf numFmtId="0" fontId="23" fillId="34" borderId="0" xfId="62" applyFont="1" applyFill="1" applyAlignment="1">
      <alignment vertical="center" wrapText="1"/>
      <protection/>
    </xf>
    <xf numFmtId="0" fontId="5" fillId="0" borderId="0" xfId="62" applyFont="1" applyFill="1" applyAlignment="1">
      <alignment vertical="center"/>
      <protection/>
    </xf>
    <xf numFmtId="0" fontId="23" fillId="0" borderId="0" xfId="62" applyFont="1" applyAlignment="1">
      <alignment horizontal="center" vertical="center" wrapText="1"/>
      <protection/>
    </xf>
    <xf numFmtId="0" fontId="32" fillId="0" borderId="0" xfId="62" applyFont="1" applyAlignment="1">
      <alignment horizontal="center" vertical="center" wrapText="1"/>
      <protection/>
    </xf>
    <xf numFmtId="0" fontId="32" fillId="0" borderId="0" xfId="62" applyFont="1" applyAlignment="1">
      <alignment horizontal="center" vertical="center"/>
      <protection/>
    </xf>
    <xf numFmtId="0" fontId="33" fillId="0" borderId="0" xfId="62" applyFont="1" applyBorder="1" applyAlignment="1">
      <alignment horizontal="center" vertical="center"/>
      <protection/>
    </xf>
    <xf numFmtId="192" fontId="34" fillId="0" borderId="0" xfId="62" applyNumberFormat="1" applyFont="1" applyFill="1" applyBorder="1" applyAlignment="1">
      <alignment horizontal="center" vertical="center" wrapText="1"/>
      <protection/>
    </xf>
    <xf numFmtId="0" fontId="33" fillId="0" borderId="0" xfId="62" applyFont="1" applyFill="1" applyBorder="1" applyAlignment="1">
      <alignment horizontal="center" vertical="center" wrapText="1"/>
      <protection/>
    </xf>
    <xf numFmtId="0" fontId="33" fillId="0" borderId="0" xfId="62" applyFont="1" applyBorder="1" applyAlignment="1">
      <alignment horizontal="center" vertical="center" wrapText="1"/>
      <protection/>
    </xf>
    <xf numFmtId="0" fontId="33" fillId="0" borderId="0" xfId="62" applyFont="1" applyAlignment="1">
      <alignment horizontal="center" vertical="center" wrapText="1"/>
      <protection/>
    </xf>
    <xf numFmtId="0" fontId="33" fillId="0" borderId="0" xfId="62" applyFont="1" applyAlignment="1">
      <alignment horizontal="center" vertical="center"/>
      <protection/>
    </xf>
    <xf numFmtId="0" fontId="33" fillId="34" borderId="0" xfId="62" applyFont="1" applyFill="1" applyBorder="1" applyAlignment="1">
      <alignment horizontal="center" vertical="center"/>
      <protection/>
    </xf>
    <xf numFmtId="0" fontId="10" fillId="0" borderId="0" xfId="0" applyFont="1" applyBorder="1" applyAlignment="1">
      <alignment horizontal="center" vertical="center" wrapText="1"/>
    </xf>
    <xf numFmtId="0" fontId="28" fillId="0" borderId="11" xfId="0" applyFont="1" applyBorder="1" applyAlignment="1">
      <alignment horizontal="left"/>
    </xf>
    <xf numFmtId="0" fontId="6" fillId="0" borderId="11" xfId="0" applyFont="1" applyBorder="1" applyAlignment="1">
      <alignment vertical="center"/>
    </xf>
    <xf numFmtId="189" fontId="121" fillId="0" borderId="10" xfId="0" applyNumberFormat="1" applyFont="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4" xfId="0" applyFont="1" applyBorder="1" applyAlignment="1">
      <alignment vertical="center"/>
    </xf>
    <xf numFmtId="0" fontId="13" fillId="0" borderId="0" xfId="0" applyFont="1" applyFill="1" applyBorder="1" applyAlignment="1">
      <alignment vertical="center"/>
    </xf>
    <xf numFmtId="0" fontId="4" fillId="0" borderId="36" xfId="0" applyFont="1" applyBorder="1" applyAlignment="1">
      <alignment vertical="center"/>
    </xf>
    <xf numFmtId="0" fontId="4" fillId="0" borderId="31" xfId="0" applyFont="1" applyBorder="1" applyAlignment="1">
      <alignment vertical="center"/>
    </xf>
    <xf numFmtId="0" fontId="4" fillId="0" borderId="31" xfId="0" applyFont="1" applyBorder="1" applyAlignment="1">
      <alignment horizontal="center" vertical="center"/>
    </xf>
    <xf numFmtId="0" fontId="4" fillId="0" borderId="37" xfId="0" applyFont="1" applyBorder="1" applyAlignment="1">
      <alignment vertical="center"/>
    </xf>
    <xf numFmtId="0" fontId="5" fillId="34" borderId="0" xfId="0" applyFont="1" applyFill="1" applyBorder="1" applyAlignment="1">
      <alignment horizontal="center" vertical="center"/>
    </xf>
    <xf numFmtId="0" fontId="10" fillId="0" borderId="19" xfId="0" applyFont="1" applyBorder="1" applyAlignment="1">
      <alignment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10" fillId="0" borderId="13" xfId="0" applyFont="1" applyBorder="1" applyAlignment="1">
      <alignment horizontal="left" vertical="center"/>
    </xf>
    <xf numFmtId="0" fontId="5" fillId="34" borderId="16" xfId="0" applyFont="1" applyFill="1" applyBorder="1" applyAlignment="1">
      <alignment horizontal="center" vertical="center"/>
    </xf>
    <xf numFmtId="0" fontId="10" fillId="0" borderId="17" xfId="0" applyFont="1" applyBorder="1" applyAlignment="1">
      <alignment horizontal="left" vertical="center"/>
    </xf>
    <xf numFmtId="0" fontId="5" fillId="34" borderId="12" xfId="0" applyFont="1" applyFill="1" applyBorder="1" applyAlignment="1">
      <alignment horizontal="center" vertical="center"/>
    </xf>
    <xf numFmtId="0" fontId="5" fillId="34" borderId="18" xfId="0" applyFont="1" applyFill="1" applyBorder="1" applyAlignment="1">
      <alignment horizontal="center" vertical="center"/>
    </xf>
    <xf numFmtId="0" fontId="4" fillId="0" borderId="0" xfId="0" applyFont="1" applyBorder="1" applyAlignment="1">
      <alignment horizontal="center" vertical="center"/>
    </xf>
    <xf numFmtId="0" fontId="9" fillId="34" borderId="43" xfId="0" applyFont="1" applyFill="1" applyBorder="1" applyAlignment="1">
      <alignment horizontal="center" vertical="center" wrapText="1"/>
    </xf>
    <xf numFmtId="0" fontId="4" fillId="34" borderId="11" xfId="0" applyFont="1" applyFill="1" applyBorder="1" applyAlignment="1">
      <alignment vertical="center"/>
    </xf>
    <xf numFmtId="0" fontId="5" fillId="34" borderId="0" xfId="0" applyFont="1" applyFill="1" applyBorder="1" applyAlignment="1">
      <alignment horizontal="left" vertical="center"/>
    </xf>
    <xf numFmtId="0" fontId="5" fillId="34" borderId="31" xfId="0" applyFont="1" applyFill="1" applyBorder="1" applyAlignment="1">
      <alignment horizontal="left" vertical="center"/>
    </xf>
    <xf numFmtId="0" fontId="7" fillId="34" borderId="0" xfId="0" applyFont="1" applyFill="1" applyAlignment="1">
      <alignment vertical="center"/>
    </xf>
    <xf numFmtId="0" fontId="5" fillId="34" borderId="11" xfId="0" applyFont="1" applyFill="1" applyBorder="1" applyAlignment="1">
      <alignment horizontal="left" vertical="center"/>
    </xf>
    <xf numFmtId="0" fontId="5" fillId="34" borderId="10" xfId="0" applyFont="1" applyFill="1" applyBorder="1" applyAlignment="1">
      <alignment horizontal="left" vertical="center"/>
    </xf>
    <xf numFmtId="0" fontId="4" fillId="0" borderId="10" xfId="0" applyFont="1" applyBorder="1" applyAlignment="1">
      <alignment horizontal="left"/>
    </xf>
    <xf numFmtId="0" fontId="4" fillId="0" borderId="44" xfId="0" applyFont="1" applyBorder="1" applyAlignment="1">
      <alignment/>
    </xf>
    <xf numFmtId="0" fontId="122" fillId="0" borderId="11" xfId="0" applyFont="1" applyBorder="1" applyAlignment="1">
      <alignment vertical="center"/>
    </xf>
    <xf numFmtId="0" fontId="15" fillId="0" borderId="44" xfId="0" applyFont="1" applyBorder="1" applyAlignment="1">
      <alignment vertical="center"/>
    </xf>
    <xf numFmtId="0" fontId="16" fillId="0" borderId="10" xfId="0" applyFont="1" applyBorder="1" applyAlignment="1">
      <alignment vertical="center"/>
    </xf>
    <xf numFmtId="0" fontId="4" fillId="0" borderId="11" xfId="0" applyFont="1" applyBorder="1" applyAlignment="1">
      <alignment horizontal="justify" vertical="top" wrapText="1"/>
    </xf>
    <xf numFmtId="0" fontId="4" fillId="0" borderId="11" xfId="0" applyFont="1" applyBorder="1" applyAlignment="1">
      <alignment horizontal="left" vertical="center"/>
    </xf>
    <xf numFmtId="0" fontId="27" fillId="0" borderId="0" xfId="0" applyFont="1" applyBorder="1" applyAlignment="1">
      <alignment/>
    </xf>
    <xf numFmtId="0" fontId="27" fillId="0" borderId="0" xfId="0" applyFont="1" applyAlignment="1">
      <alignment/>
    </xf>
    <xf numFmtId="0" fontId="8" fillId="0" borderId="0" xfId="0" applyFont="1" applyBorder="1" applyAlignment="1">
      <alignment horizontal="center" vertical="center" wrapText="1"/>
    </xf>
    <xf numFmtId="0" fontId="8" fillId="0" borderId="0" xfId="0" applyFont="1" applyBorder="1" applyAlignment="1">
      <alignment horizontal="right" vertical="top" wrapText="1"/>
    </xf>
    <xf numFmtId="0" fontId="5" fillId="0" borderId="11" xfId="0" applyFont="1" applyBorder="1" applyAlignment="1">
      <alignment horizontal="left" vertical="center"/>
    </xf>
    <xf numFmtId="0" fontId="5" fillId="0" borderId="0" xfId="0" applyFont="1" applyBorder="1" applyAlignment="1">
      <alignment horizontal="center"/>
    </xf>
    <xf numFmtId="0" fontId="5" fillId="0" borderId="0" xfId="0" applyFont="1" applyBorder="1" applyAlignment="1">
      <alignment horizontal="left"/>
    </xf>
    <xf numFmtId="0" fontId="123" fillId="0" borderId="0" xfId="0" applyFont="1" applyBorder="1" applyAlignment="1">
      <alignment vertical="center"/>
    </xf>
    <xf numFmtId="0" fontId="27" fillId="0" borderId="22" xfId="0" applyFont="1" applyBorder="1" applyAlignment="1">
      <alignment/>
    </xf>
    <xf numFmtId="0" fontId="27" fillId="0" borderId="0" xfId="0" applyFont="1" applyAlignment="1">
      <alignment/>
    </xf>
    <xf numFmtId="0" fontId="5" fillId="33" borderId="11" xfId="0" applyFont="1" applyFill="1" applyBorder="1" applyAlignment="1">
      <alignment horizontal="left"/>
    </xf>
    <xf numFmtId="0" fontId="5" fillId="33" borderId="10" xfId="0" applyFont="1" applyFill="1" applyBorder="1" applyAlignment="1">
      <alignment horizontal="left"/>
    </xf>
    <xf numFmtId="4" fontId="120" fillId="35" borderId="22" xfId="0" applyNumberFormat="1" applyFont="1" applyFill="1" applyBorder="1" applyAlignment="1">
      <alignment vertical="center"/>
    </xf>
    <xf numFmtId="0" fontId="33" fillId="13" borderId="22" xfId="0" applyFont="1" applyFill="1" applyBorder="1" applyAlignment="1">
      <alignment horizontal="center" vertical="center" wrapText="1"/>
    </xf>
    <xf numFmtId="4" fontId="7" fillId="0" borderId="0" xfId="0" applyNumberFormat="1" applyFont="1" applyAlignment="1">
      <alignment vertical="center"/>
    </xf>
    <xf numFmtId="9" fontId="7" fillId="0" borderId="0" xfId="67" applyFont="1" applyAlignment="1">
      <alignment/>
    </xf>
    <xf numFmtId="191" fontId="7" fillId="0" borderId="0" xfId="67" applyNumberFormat="1" applyFont="1" applyAlignment="1">
      <alignment/>
    </xf>
    <xf numFmtId="9" fontId="7" fillId="0" borderId="0" xfId="67" applyFont="1" applyAlignment="1">
      <alignment vertical="center"/>
    </xf>
    <xf numFmtId="0" fontId="7" fillId="33" borderId="38" xfId="0" applyFont="1" applyFill="1" applyBorder="1" applyAlignment="1">
      <alignment horizontal="center" vertical="center"/>
    </xf>
    <xf numFmtId="189" fontId="6" fillId="35" borderId="39" xfId="67" applyNumberFormat="1" applyFont="1" applyFill="1" applyBorder="1" applyAlignment="1">
      <alignment horizontal="right" vertical="center"/>
    </xf>
    <xf numFmtId="4" fontId="7" fillId="0" borderId="0" xfId="0" applyNumberFormat="1" applyFont="1" applyBorder="1" applyAlignment="1">
      <alignment vertical="center"/>
    </xf>
    <xf numFmtId="0" fontId="21" fillId="34" borderId="0" xfId="0" applyFont="1" applyFill="1" applyBorder="1" applyAlignment="1">
      <alignment vertical="center" wrapText="1"/>
    </xf>
    <xf numFmtId="0" fontId="21" fillId="34" borderId="0" xfId="0" applyFont="1" applyFill="1" applyBorder="1" applyAlignment="1">
      <alignment horizontal="center" vertical="center" wrapText="1"/>
    </xf>
    <xf numFmtId="189" fontId="120" fillId="34" borderId="0" xfId="0" applyNumberFormat="1" applyFont="1" applyFill="1" applyBorder="1" applyAlignment="1">
      <alignment vertical="center"/>
    </xf>
    <xf numFmtId="189" fontId="121" fillId="34" borderId="0" xfId="0" applyNumberFormat="1" applyFont="1" applyFill="1" applyBorder="1" applyAlignment="1">
      <alignment horizontal="center" vertical="center"/>
    </xf>
    <xf numFmtId="0" fontId="21" fillId="13" borderId="21" xfId="0" applyFont="1" applyFill="1" applyBorder="1" applyAlignment="1">
      <alignment horizontal="center" vertical="center" wrapText="1"/>
    </xf>
    <xf numFmtId="0" fontId="120" fillId="35" borderId="45" xfId="0" applyFont="1" applyFill="1" applyBorder="1" applyAlignment="1">
      <alignment horizontal="center" vertical="center"/>
    </xf>
    <xf numFmtId="10" fontId="121" fillId="34" borderId="0" xfId="67" applyNumberFormat="1" applyFont="1" applyFill="1" applyBorder="1" applyAlignment="1">
      <alignment horizontal="center" vertical="center"/>
    </xf>
    <xf numFmtId="1" fontId="7" fillId="34" borderId="0" xfId="67" applyNumberFormat="1" applyFont="1" applyFill="1" applyBorder="1" applyAlignment="1">
      <alignment/>
    </xf>
    <xf numFmtId="2" fontId="7" fillId="34" borderId="0" xfId="67" applyNumberFormat="1" applyFont="1" applyFill="1" applyBorder="1" applyAlignment="1">
      <alignment vertical="center"/>
    </xf>
    <xf numFmtId="2" fontId="120" fillId="34" borderId="0" xfId="67" applyNumberFormat="1" applyFont="1" applyFill="1" applyBorder="1" applyAlignment="1">
      <alignment vertical="center"/>
    </xf>
    <xf numFmtId="0" fontId="4" fillId="0" borderId="30" xfId="0" applyFont="1" applyBorder="1" applyAlignment="1">
      <alignment vertical="center"/>
    </xf>
    <xf numFmtId="0" fontId="19" fillId="0" borderId="0" xfId="0" applyFont="1" applyBorder="1" applyAlignment="1">
      <alignment horizontal="right" vertical="top"/>
    </xf>
    <xf numFmtId="0" fontId="19" fillId="0" borderId="0" xfId="0" applyFont="1" applyBorder="1" applyAlignment="1">
      <alignment vertical="center" wrapText="1"/>
    </xf>
    <xf numFmtId="0" fontId="17" fillId="0" borderId="0" xfId="0" applyFont="1" applyAlignment="1">
      <alignment horizontal="right" vertical="center"/>
    </xf>
    <xf numFmtId="0" fontId="6" fillId="0" borderId="33" xfId="0" applyFont="1" applyBorder="1" applyAlignment="1">
      <alignment vertical="center"/>
    </xf>
    <xf numFmtId="0" fontId="10" fillId="0" borderId="34" xfId="0" applyFont="1" applyBorder="1" applyAlignment="1">
      <alignment vertical="center"/>
    </xf>
    <xf numFmtId="189" fontId="121" fillId="0" borderId="34" xfId="0" applyNumberFormat="1" applyFont="1" applyBorder="1" applyAlignment="1">
      <alignment horizontal="center" vertical="center"/>
    </xf>
    <xf numFmtId="0" fontId="123" fillId="0" borderId="34" xfId="0" applyFont="1" applyBorder="1" applyAlignment="1">
      <alignment vertical="center"/>
    </xf>
    <xf numFmtId="189" fontId="121" fillId="0" borderId="35" xfId="0" applyNumberFormat="1" applyFont="1" applyBorder="1" applyAlignment="1">
      <alignment horizontal="center" vertical="center"/>
    </xf>
    <xf numFmtId="0" fontId="7" fillId="0" borderId="0" xfId="0" applyFont="1" applyFill="1" applyBorder="1" applyAlignment="1">
      <alignment vertical="center"/>
    </xf>
    <xf numFmtId="0" fontId="10" fillId="0" borderId="11" xfId="0" applyFont="1" applyFill="1" applyBorder="1" applyAlignment="1">
      <alignment vertical="center"/>
    </xf>
    <xf numFmtId="0" fontId="10" fillId="0" borderId="0" xfId="0" applyFont="1" applyFill="1" applyBorder="1" applyAlignment="1">
      <alignment vertical="center"/>
    </xf>
    <xf numFmtId="189" fontId="121" fillId="0" borderId="0" xfId="0" applyNumberFormat="1" applyFont="1" applyFill="1" applyBorder="1" applyAlignment="1">
      <alignment vertical="center"/>
    </xf>
    <xf numFmtId="0" fontId="123" fillId="0" borderId="0" xfId="0" applyFont="1" applyFill="1" applyBorder="1" applyAlignment="1">
      <alignment vertical="center"/>
    </xf>
    <xf numFmtId="189" fontId="121" fillId="0" borderId="0" xfId="0" applyNumberFormat="1" applyFont="1" applyFill="1" applyBorder="1" applyAlignment="1">
      <alignment horizontal="center" vertical="center"/>
    </xf>
    <xf numFmtId="0" fontId="4" fillId="0" borderId="11" xfId="0" applyFont="1" applyFill="1" applyBorder="1" applyAlignment="1">
      <alignment vertical="center"/>
    </xf>
    <xf numFmtId="0" fontId="47" fillId="13" borderId="27" xfId="0" applyFont="1" applyFill="1" applyBorder="1" applyAlignment="1">
      <alignment horizontal="center" vertical="center" wrapText="1"/>
    </xf>
    <xf numFmtId="0" fontId="0" fillId="0" borderId="0" xfId="59">
      <alignment/>
      <protection/>
    </xf>
    <xf numFmtId="0" fontId="14" fillId="0" borderId="0" xfId="59" applyFont="1" applyAlignment="1">
      <alignment horizontal="center" vertical="justify" wrapText="1"/>
      <protection/>
    </xf>
    <xf numFmtId="0" fontId="48" fillId="0" borderId="0" xfId="59" applyFont="1" applyAlignment="1">
      <alignment vertical="justify" wrapText="1"/>
      <protection/>
    </xf>
    <xf numFmtId="0" fontId="48" fillId="0" borderId="0" xfId="59" applyFont="1" applyAlignment="1">
      <alignment horizontal="center" vertical="justify" wrapText="1"/>
      <protection/>
    </xf>
    <xf numFmtId="0" fontId="14" fillId="0" borderId="0" xfId="59" applyFont="1" applyAlignment="1">
      <alignment horizontal="left" vertical="justify" wrapText="1"/>
      <protection/>
    </xf>
    <xf numFmtId="0" fontId="36" fillId="0" borderId="0" xfId="59" applyFont="1">
      <alignment/>
      <protection/>
    </xf>
    <xf numFmtId="0" fontId="26" fillId="0" borderId="0" xfId="59" applyFont="1">
      <alignment/>
      <protection/>
    </xf>
    <xf numFmtId="0" fontId="124" fillId="0" borderId="0" xfId="59" applyFont="1">
      <alignment/>
      <protection/>
    </xf>
    <xf numFmtId="0" fontId="125" fillId="0" borderId="0" xfId="59" applyFont="1">
      <alignment/>
      <protection/>
    </xf>
    <xf numFmtId="0" fontId="123" fillId="0" borderId="0" xfId="0" applyFont="1" applyBorder="1" applyAlignment="1">
      <alignment/>
    </xf>
    <xf numFmtId="0" fontId="4"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xf>
    <xf numFmtId="0" fontId="4" fillId="0" borderId="0" xfId="0" applyFont="1" applyBorder="1" applyAlignment="1">
      <alignment/>
    </xf>
    <xf numFmtId="0" fontId="4" fillId="34" borderId="0" xfId="0" applyFont="1" applyFill="1" applyAlignment="1">
      <alignment/>
    </xf>
    <xf numFmtId="0" fontId="126" fillId="0" borderId="0" xfId="0" applyFont="1" applyFill="1" applyAlignment="1">
      <alignment/>
    </xf>
    <xf numFmtId="0" fontId="4" fillId="0" borderId="22" xfId="0" applyFont="1" applyFill="1" applyBorder="1" applyAlignment="1">
      <alignment horizontal="center" vertical="center"/>
    </xf>
    <xf numFmtId="0" fontId="126" fillId="0" borderId="0" xfId="0" applyFont="1" applyAlignment="1">
      <alignment/>
    </xf>
    <xf numFmtId="0" fontId="126" fillId="0" borderId="0" xfId="0" applyFont="1" applyFill="1" applyAlignment="1">
      <alignment vertical="center"/>
    </xf>
    <xf numFmtId="0" fontId="52" fillId="19" borderId="0" xfId="0" applyFont="1" applyFill="1" applyAlignment="1">
      <alignment horizontal="center" vertical="top"/>
    </xf>
    <xf numFmtId="0" fontId="4" fillId="0" borderId="45" xfId="0" applyFont="1" applyBorder="1" applyAlignment="1">
      <alignment vertical="top" wrapText="1"/>
    </xf>
    <xf numFmtId="0" fontId="127" fillId="0" borderId="22" xfId="0" applyFont="1" applyBorder="1" applyAlignment="1">
      <alignment vertical="top" wrapText="1"/>
    </xf>
    <xf numFmtId="0" fontId="23" fillId="0" borderId="22" xfId="62" applyFont="1" applyBorder="1" applyAlignment="1">
      <alignment horizontal="center" vertical="center" wrapText="1"/>
      <protection/>
    </xf>
    <xf numFmtId="0" fontId="32" fillId="0" borderId="22" xfId="62" applyFont="1" applyBorder="1" applyAlignment="1">
      <alignment horizontal="center" vertical="center" wrapText="1"/>
      <protection/>
    </xf>
    <xf numFmtId="0" fontId="4" fillId="0" borderId="0" xfId="0" applyFont="1" applyAlignment="1">
      <alignment wrapText="1"/>
    </xf>
    <xf numFmtId="0" fontId="5" fillId="0" borderId="12" xfId="0" applyFont="1" applyBorder="1" applyAlignment="1">
      <alignment vertical="center" wrapText="1"/>
    </xf>
    <xf numFmtId="0" fontId="128" fillId="0" borderId="0" xfId="0" applyFont="1" applyAlignment="1">
      <alignment/>
    </xf>
    <xf numFmtId="0" fontId="21" fillId="35" borderId="46" xfId="0" applyFont="1" applyFill="1" applyBorder="1" applyAlignment="1">
      <alignment horizontal="center" vertical="center" wrapText="1"/>
    </xf>
    <xf numFmtId="0" fontId="129" fillId="0" borderId="0" xfId="59" applyFont="1" applyAlignment="1">
      <alignment vertical="justify" wrapText="1"/>
      <protection/>
    </xf>
    <xf numFmtId="0" fontId="13" fillId="0" borderId="0" xfId="59" applyFont="1" applyAlignment="1">
      <alignment horizontal="center" vertical="center"/>
      <protection/>
    </xf>
    <xf numFmtId="0" fontId="0" fillId="0" borderId="0" xfId="59" applyAlignment="1">
      <alignment/>
      <protection/>
    </xf>
    <xf numFmtId="0" fontId="14" fillId="0" borderId="0" xfId="59" applyFont="1" applyAlignment="1">
      <alignment horizontal="center" vertical="center"/>
      <protection/>
    </xf>
    <xf numFmtId="0" fontId="14" fillId="0" borderId="0" xfId="59" applyFont="1" applyAlignment="1">
      <alignment horizontal="left" vertical="center"/>
      <protection/>
    </xf>
    <xf numFmtId="0" fontId="0" fillId="0" borderId="0" xfId="59" applyAlignment="1">
      <alignment horizontal="left"/>
      <protection/>
    </xf>
    <xf numFmtId="0" fontId="14" fillId="0" borderId="0" xfId="59" applyFont="1" applyAlignment="1">
      <alignment vertical="center"/>
      <protection/>
    </xf>
    <xf numFmtId="0" fontId="54" fillId="0" borderId="0" xfId="55" applyFont="1" applyAlignment="1" applyProtection="1">
      <alignment horizontal="left" vertical="center"/>
      <protection/>
    </xf>
    <xf numFmtId="0" fontId="14" fillId="0" borderId="0" xfId="59" applyFont="1" applyAlignment="1">
      <alignment horizontal="justify" vertical="center"/>
      <protection/>
    </xf>
    <xf numFmtId="0" fontId="4" fillId="0" borderId="0" xfId="59" applyFont="1" applyAlignment="1">
      <alignment horizontal="justify" vertical="center"/>
      <protection/>
    </xf>
    <xf numFmtId="0" fontId="22" fillId="0" borderId="0" xfId="59" applyFont="1" applyAlignment="1">
      <alignment vertical="center"/>
      <protection/>
    </xf>
    <xf numFmtId="0" fontId="130" fillId="0" borderId="0" xfId="59" applyFont="1">
      <alignment/>
      <protection/>
    </xf>
    <xf numFmtId="192" fontId="34" fillId="36" borderId="22" xfId="62" applyNumberFormat="1" applyFont="1" applyFill="1" applyBorder="1" applyAlignment="1">
      <alignment horizontal="center" vertical="center" wrapText="1"/>
      <protection/>
    </xf>
    <xf numFmtId="189" fontId="10" fillId="35" borderId="42" xfId="0" applyNumberFormat="1" applyFont="1" applyFill="1" applyBorder="1" applyAlignment="1">
      <alignment horizontal="right" vertical="center" wrapText="1"/>
    </xf>
    <xf numFmtId="189" fontId="10" fillId="35" borderId="19" xfId="0" applyNumberFormat="1" applyFont="1" applyFill="1" applyBorder="1" applyAlignment="1">
      <alignment horizontal="right" vertical="center" wrapText="1"/>
    </xf>
    <xf numFmtId="189" fontId="10" fillId="35" borderId="47" xfId="0" applyNumberFormat="1" applyFont="1" applyFill="1" applyBorder="1" applyAlignment="1">
      <alignment horizontal="right" vertical="center" wrapText="1"/>
    </xf>
    <xf numFmtId="189" fontId="7" fillId="37" borderId="30" xfId="0" applyNumberFormat="1" applyFont="1" applyFill="1" applyBorder="1" applyAlignment="1">
      <alignment horizontal="right" vertical="center"/>
    </xf>
    <xf numFmtId="189" fontId="6" fillId="37" borderId="39" xfId="0" applyNumberFormat="1" applyFont="1" applyFill="1" applyBorder="1" applyAlignment="1">
      <alignment horizontal="right" vertical="center"/>
    </xf>
    <xf numFmtId="189" fontId="121" fillId="35" borderId="48" xfId="0" applyNumberFormat="1" applyFont="1" applyFill="1" applyBorder="1" applyAlignment="1">
      <alignment vertical="center"/>
    </xf>
    <xf numFmtId="0" fontId="120" fillId="35" borderId="49" xfId="0" applyFont="1" applyFill="1" applyBorder="1" applyAlignment="1">
      <alignment horizontal="center" vertical="center"/>
    </xf>
    <xf numFmtId="4" fontId="120" fillId="35" borderId="38" xfId="0" applyNumberFormat="1" applyFont="1" applyFill="1" applyBorder="1" applyAlignment="1">
      <alignment vertical="center"/>
    </xf>
    <xf numFmtId="0" fontId="33" fillId="13" borderId="27" xfId="0" applyFont="1" applyFill="1" applyBorder="1" applyAlignment="1">
      <alignment horizontal="center" vertical="center" wrapText="1"/>
    </xf>
    <xf numFmtId="4" fontId="120" fillId="35" borderId="50" xfId="0" applyNumberFormat="1" applyFont="1" applyFill="1" applyBorder="1" applyAlignment="1">
      <alignment vertical="center"/>
    </xf>
    <xf numFmtId="4" fontId="7" fillId="33" borderId="38" xfId="0" applyNumberFormat="1" applyFont="1" applyFill="1" applyBorder="1" applyAlignment="1">
      <alignment horizontal="center" vertical="center"/>
    </xf>
    <xf numFmtId="0" fontId="47" fillId="13" borderId="51" xfId="0" applyFont="1" applyFill="1" applyBorder="1" applyAlignment="1">
      <alignment horizontal="center" vertical="center" wrapText="1"/>
    </xf>
    <xf numFmtId="0" fontId="9" fillId="33" borderId="0" xfId="0" applyFont="1" applyFill="1" applyBorder="1" applyAlignment="1">
      <alignment horizontal="left" vertical="top"/>
    </xf>
    <xf numFmtId="0" fontId="9" fillId="33" borderId="52" xfId="0" applyFont="1" applyFill="1" applyBorder="1" applyAlignment="1">
      <alignment horizontal="left" vertical="top"/>
    </xf>
    <xf numFmtId="0" fontId="131" fillId="33" borderId="0" xfId="0" applyFont="1" applyFill="1" applyBorder="1" applyAlignment="1">
      <alignment horizontal="left" vertical="top" wrapText="1"/>
    </xf>
    <xf numFmtId="0" fontId="131" fillId="33" borderId="0" xfId="0" applyFont="1" applyFill="1" applyBorder="1" applyAlignment="1">
      <alignment horizontal="left" vertical="top"/>
    </xf>
    <xf numFmtId="4" fontId="120" fillId="37" borderId="35" xfId="0" applyNumberFormat="1" applyFont="1" applyFill="1" applyBorder="1" applyAlignment="1">
      <alignment vertical="center"/>
    </xf>
    <xf numFmtId="4" fontId="120" fillId="37" borderId="30" xfId="0" applyNumberFormat="1" applyFont="1" applyFill="1" applyBorder="1" applyAlignment="1">
      <alignment vertical="center"/>
    </xf>
    <xf numFmtId="0" fontId="127" fillId="0" borderId="0" xfId="0" applyFont="1" applyBorder="1" applyAlignment="1">
      <alignment horizontal="justify" vertical="justify" wrapText="1"/>
    </xf>
    <xf numFmtId="0" fontId="128" fillId="0" borderId="0" xfId="0" applyFont="1" applyBorder="1" applyAlignment="1">
      <alignment vertical="center"/>
    </xf>
    <xf numFmtId="0" fontId="127" fillId="0" borderId="0" xfId="0" applyFont="1" applyAlignment="1">
      <alignment/>
    </xf>
    <xf numFmtId="189" fontId="7" fillId="0" borderId="22" xfId="0" applyNumberFormat="1" applyFont="1" applyFill="1" applyBorder="1" applyAlignment="1">
      <alignment/>
    </xf>
    <xf numFmtId="0" fontId="132" fillId="0" borderId="0" xfId="0" applyFont="1" applyBorder="1" applyAlignment="1">
      <alignment vertical="center"/>
    </xf>
    <xf numFmtId="0" fontId="123" fillId="0" borderId="0" xfId="0" applyFont="1" applyBorder="1" applyAlignment="1">
      <alignment horizontal="center" vertical="center"/>
    </xf>
    <xf numFmtId="0" fontId="21" fillId="35" borderId="53"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right"/>
    </xf>
    <xf numFmtId="0" fontId="29" fillId="0" borderId="0" xfId="62" applyFont="1" applyAlignment="1">
      <alignment vertical="center"/>
      <protection/>
    </xf>
    <xf numFmtId="0" fontId="23" fillId="0" borderId="0" xfId="62" applyFont="1" applyFill="1" applyAlignment="1">
      <alignment vertical="center"/>
      <protection/>
    </xf>
    <xf numFmtId="0" fontId="6" fillId="0" borderId="0" xfId="62" applyFont="1" applyFill="1" applyAlignment="1">
      <alignment vertical="center"/>
      <protection/>
    </xf>
    <xf numFmtId="0" fontId="6" fillId="34" borderId="0" xfId="62" applyFont="1" applyFill="1" applyBorder="1" applyAlignment="1">
      <alignment vertical="center"/>
      <protection/>
    </xf>
    <xf numFmtId="0" fontId="6" fillId="34" borderId="0" xfId="62" applyFont="1" applyFill="1" applyBorder="1" applyAlignment="1">
      <alignment vertical="center" wrapText="1"/>
      <protection/>
    </xf>
    <xf numFmtId="0" fontId="31" fillId="0" borderId="22" xfId="0" applyFont="1" applyBorder="1" applyAlignment="1">
      <alignment horizontal="center" vertical="center" wrapText="1"/>
    </xf>
    <xf numFmtId="0" fontId="63" fillId="36" borderId="22" xfId="0" applyFont="1" applyFill="1" applyBorder="1" applyAlignment="1">
      <alignment horizontal="center" vertical="center" wrapText="1"/>
    </xf>
    <xf numFmtId="0" fontId="22" fillId="0" borderId="22" xfId="0" applyFont="1" applyBorder="1" applyAlignment="1">
      <alignment horizontal="justify" wrapText="1"/>
    </xf>
    <xf numFmtId="0" fontId="22" fillId="0" borderId="22" xfId="0" applyFont="1" applyBorder="1" applyAlignment="1">
      <alignment horizontal="center" wrapText="1"/>
    </xf>
    <xf numFmtId="0" fontId="64" fillId="36" borderId="22" xfId="0" applyFont="1" applyFill="1" applyBorder="1" applyAlignment="1">
      <alignment wrapText="1"/>
    </xf>
    <xf numFmtId="0" fontId="64" fillId="0" borderId="22" xfId="0" applyFont="1" applyBorder="1" applyAlignment="1">
      <alignment horizontal="center" wrapText="1"/>
    </xf>
    <xf numFmtId="0" fontId="21" fillId="0" borderId="22" xfId="0" applyFont="1" applyBorder="1" applyAlignment="1">
      <alignment wrapText="1"/>
    </xf>
    <xf numFmtId="0" fontId="4" fillId="0" borderId="0" xfId="62" applyFont="1" applyFill="1" applyAlignment="1">
      <alignment/>
      <protection/>
    </xf>
    <xf numFmtId="0" fontId="4" fillId="0" borderId="0" xfId="62" applyFont="1" applyFill="1" applyAlignment="1">
      <alignment vertical="center"/>
      <protection/>
    </xf>
    <xf numFmtId="0" fontId="22" fillId="36" borderId="22" xfId="0" applyFont="1" applyFill="1" applyBorder="1" applyAlignment="1">
      <alignment horizontal="center" wrapText="1"/>
    </xf>
    <xf numFmtId="2" fontId="22" fillId="38" borderId="22" xfId="0" applyNumberFormat="1" applyFont="1" applyFill="1" applyBorder="1" applyAlignment="1">
      <alignment horizontal="center" vertical="center" wrapText="1"/>
    </xf>
    <xf numFmtId="2" fontId="22" fillId="38" borderId="42" xfId="0" applyNumberFormat="1" applyFont="1" applyFill="1" applyBorder="1" applyAlignment="1">
      <alignment horizontal="center" vertical="center" wrapText="1"/>
    </xf>
    <xf numFmtId="2" fontId="21" fillId="39" borderId="54" xfId="0" applyNumberFormat="1" applyFont="1" applyFill="1" applyBorder="1" applyAlignment="1">
      <alignment vertical="center" wrapText="1"/>
    </xf>
    <xf numFmtId="0" fontId="21" fillId="39" borderId="41" xfId="0" applyFont="1" applyFill="1" applyBorder="1" applyAlignment="1">
      <alignment vertical="center" wrapText="1"/>
    </xf>
    <xf numFmtId="0" fontId="21" fillId="39" borderId="55" xfId="0" applyFont="1" applyFill="1" applyBorder="1" applyAlignment="1">
      <alignment vertical="center" wrapText="1"/>
    </xf>
    <xf numFmtId="0" fontId="21" fillId="39" borderId="56" xfId="0" applyFont="1" applyFill="1" applyBorder="1" applyAlignment="1">
      <alignment vertical="center" wrapText="1"/>
    </xf>
    <xf numFmtId="4" fontId="28" fillId="36" borderId="30" xfId="0" applyNumberFormat="1" applyFont="1" applyFill="1" applyBorder="1" applyAlignment="1">
      <alignment vertical="center"/>
    </xf>
    <xf numFmtId="0" fontId="23" fillId="0" borderId="0" xfId="0" applyFont="1" applyAlignment="1">
      <alignment horizontal="right"/>
    </xf>
    <xf numFmtId="0" fontId="7" fillId="0" borderId="0" xfId="62" applyFont="1" applyAlignment="1">
      <alignment vertical="center"/>
      <protection/>
    </xf>
    <xf numFmtId="0" fontId="20" fillId="34" borderId="0" xfId="0" applyFont="1" applyFill="1" applyBorder="1" applyAlignment="1">
      <alignment/>
    </xf>
    <xf numFmtId="0" fontId="5" fillId="34" borderId="0" xfId="0" applyFont="1" applyFill="1" applyBorder="1" applyAlignment="1">
      <alignment vertical="top" wrapText="1"/>
    </xf>
    <xf numFmtId="0" fontId="20" fillId="34" borderId="0" xfId="0" applyFont="1" applyFill="1" applyBorder="1" applyAlignment="1">
      <alignment vertical="center"/>
    </xf>
    <xf numFmtId="0" fontId="65" fillId="34" borderId="0" xfId="0" applyFont="1" applyFill="1" applyAlignment="1">
      <alignment horizontal="center" vertical="center" wrapText="1"/>
    </xf>
    <xf numFmtId="0" fontId="6" fillId="36" borderId="42"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28" fillId="0" borderId="22" xfId="0" applyFont="1" applyBorder="1" applyAlignment="1">
      <alignment horizontal="left" vertical="top"/>
    </xf>
    <xf numFmtId="0" fontId="28" fillId="0" borderId="0" xfId="0" applyFont="1" applyBorder="1" applyAlignment="1">
      <alignment horizontal="left" vertical="top"/>
    </xf>
    <xf numFmtId="0" fontId="27" fillId="0" borderId="0" xfId="0" applyFont="1" applyBorder="1" applyAlignment="1">
      <alignment horizontal="left" vertical="top"/>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28" fillId="0" borderId="0" xfId="0" applyFont="1" applyBorder="1" applyAlignment="1">
      <alignment horizontal="left" vertical="top" wrapText="1"/>
    </xf>
    <xf numFmtId="0" fontId="28" fillId="0" borderId="0" xfId="0" applyFont="1" applyFill="1" applyAlignment="1">
      <alignment horizontal="left" wrapText="1"/>
    </xf>
    <xf numFmtId="0" fontId="27" fillId="0" borderId="0" xfId="0" applyFont="1" applyAlignment="1">
      <alignment horizontal="center" wrapText="1"/>
    </xf>
    <xf numFmtId="0" fontId="4" fillId="0" borderId="0" xfId="62" applyFont="1" applyAlignment="1">
      <alignment vertical="center"/>
      <protection/>
    </xf>
    <xf numFmtId="0" fontId="7" fillId="0" borderId="24" xfId="0" applyFont="1" applyBorder="1" applyAlignment="1">
      <alignment horizontal="center" vertical="center"/>
    </xf>
    <xf numFmtId="0" fontId="7" fillId="33" borderId="25" xfId="0" applyFont="1" applyFill="1" applyBorder="1" applyAlignment="1">
      <alignment vertical="center" wrapText="1"/>
    </xf>
    <xf numFmtId="0" fontId="7" fillId="33" borderId="57" xfId="0" applyFont="1" applyFill="1" applyBorder="1" applyAlignment="1">
      <alignment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vertical="top" wrapText="1"/>
    </xf>
    <xf numFmtId="0" fontId="7" fillId="33" borderId="51" xfId="0" applyFont="1" applyFill="1" applyBorder="1" applyAlignment="1">
      <alignment vertical="top" wrapText="1"/>
    </xf>
    <xf numFmtId="0" fontId="7" fillId="33" borderId="22" xfId="0" applyFont="1" applyFill="1" applyBorder="1" applyAlignment="1">
      <alignment horizontal="center" vertical="top" wrapText="1"/>
    </xf>
    <xf numFmtId="0" fontId="7" fillId="33" borderId="27" xfId="0" applyFont="1" applyFill="1" applyBorder="1" applyAlignment="1">
      <alignment horizontal="center" vertical="top" wrapText="1"/>
    </xf>
    <xf numFmtId="2" fontId="6" fillId="33" borderId="27" xfId="0" applyNumberFormat="1" applyFont="1" applyFill="1" applyBorder="1" applyAlignment="1">
      <alignment vertical="center" wrapText="1"/>
    </xf>
    <xf numFmtId="2" fontId="6" fillId="33" borderId="22" xfId="0" applyNumberFormat="1" applyFont="1" applyFill="1" applyBorder="1" applyAlignment="1">
      <alignment vertical="center" wrapText="1"/>
    </xf>
    <xf numFmtId="0" fontId="7" fillId="33" borderId="58" xfId="0" applyFont="1" applyFill="1" applyBorder="1" applyAlignment="1">
      <alignment horizontal="center" vertical="center" wrapText="1"/>
    </xf>
    <xf numFmtId="0" fontId="7" fillId="33" borderId="40" xfId="0" applyFont="1" applyFill="1" applyBorder="1" applyAlignment="1">
      <alignment vertical="top" wrapText="1"/>
    </xf>
    <xf numFmtId="0" fontId="7" fillId="33" borderId="59" xfId="0" applyFont="1" applyFill="1" applyBorder="1" applyAlignment="1">
      <alignment vertical="top" wrapText="1"/>
    </xf>
    <xf numFmtId="2" fontId="6" fillId="33" borderId="40" xfId="0" applyNumberFormat="1" applyFont="1" applyFill="1" applyBorder="1" applyAlignment="1">
      <alignment vertical="center" wrapText="1"/>
    </xf>
    <xf numFmtId="2" fontId="6" fillId="33" borderId="39" xfId="0" applyNumberFormat="1" applyFont="1" applyFill="1" applyBorder="1" applyAlignment="1">
      <alignment vertical="center" wrapText="1"/>
    </xf>
    <xf numFmtId="0" fontId="7" fillId="33" borderId="11" xfId="0" applyFont="1" applyFill="1" applyBorder="1" applyAlignment="1">
      <alignment horizontal="center" vertical="center" wrapText="1"/>
    </xf>
    <xf numFmtId="0" fontId="7" fillId="34" borderId="0" xfId="0" applyFont="1" applyFill="1" applyBorder="1" applyAlignment="1">
      <alignment horizontal="center" vertical="top" wrapText="1"/>
    </xf>
    <xf numFmtId="2" fontId="6" fillId="33" borderId="0" xfId="0" applyNumberFormat="1" applyFont="1" applyFill="1" applyBorder="1" applyAlignment="1">
      <alignment vertical="center" wrapText="1"/>
    </xf>
    <xf numFmtId="2" fontId="6" fillId="33" borderId="43" xfId="0" applyNumberFormat="1" applyFont="1" applyFill="1" applyBorder="1" applyAlignment="1">
      <alignment vertical="center" wrapText="1"/>
    </xf>
    <xf numFmtId="0" fontId="27" fillId="0" borderId="0" xfId="0" applyFont="1" applyBorder="1" applyAlignment="1">
      <alignment vertical="center"/>
    </xf>
    <xf numFmtId="0" fontId="132" fillId="0" borderId="10" xfId="0" applyFont="1" applyBorder="1" applyAlignment="1">
      <alignment vertical="center"/>
    </xf>
    <xf numFmtId="0" fontId="27" fillId="0" borderId="10" xfId="0" applyFont="1" applyBorder="1" applyAlignment="1">
      <alignment vertical="center"/>
    </xf>
    <xf numFmtId="189" fontId="6" fillId="36" borderId="22" xfId="67" applyNumberFormat="1" applyFont="1" applyFill="1" applyBorder="1" applyAlignment="1">
      <alignment horizontal="right" vertical="center"/>
    </xf>
    <xf numFmtId="0" fontId="5" fillId="34" borderId="30" xfId="0" applyFont="1" applyFill="1" applyBorder="1" applyAlignment="1">
      <alignment horizontal="center" vertical="center" wrapText="1"/>
    </xf>
    <xf numFmtId="0" fontId="133" fillId="0" borderId="0" xfId="0" applyFont="1" applyFill="1" applyBorder="1" applyAlignment="1">
      <alignment horizontal="left" vertical="center"/>
    </xf>
    <xf numFmtId="0" fontId="123" fillId="0" borderId="52" xfId="0" applyFont="1" applyFill="1" applyBorder="1" applyAlignment="1">
      <alignment horizontal="left" vertical="center"/>
    </xf>
    <xf numFmtId="0" fontId="34" fillId="13" borderId="22" xfId="0" applyFont="1" applyFill="1" applyBorder="1" applyAlignment="1">
      <alignment horizontal="center" vertical="center" wrapText="1"/>
    </xf>
    <xf numFmtId="0" fontId="69" fillId="0" borderId="22" xfId="0" applyFont="1" applyFill="1" applyBorder="1" applyAlignment="1">
      <alignment horizontal="center" vertical="center"/>
    </xf>
    <xf numFmtId="0" fontId="4" fillId="0" borderId="22" xfId="0" applyFont="1" applyBorder="1" applyAlignment="1">
      <alignment horizontal="center" vertical="center"/>
    </xf>
    <xf numFmtId="0" fontId="51" fillId="0" borderId="22" xfId="0" applyFont="1" applyFill="1" applyBorder="1" applyAlignment="1">
      <alignment horizontal="center" vertical="center" wrapText="1"/>
    </xf>
    <xf numFmtId="49" fontId="4" fillId="0" borderId="22" xfId="0" applyNumberFormat="1" applyFont="1" applyBorder="1" applyAlignment="1">
      <alignment horizontal="center" vertical="center" wrapText="1"/>
    </xf>
    <xf numFmtId="0" fontId="5" fillId="35" borderId="22" xfId="0" applyFont="1" applyFill="1" applyBorder="1" applyAlignment="1">
      <alignment horizontal="center" vertical="center"/>
    </xf>
    <xf numFmtId="0" fontId="4" fillId="35" borderId="22" xfId="0" applyFont="1" applyFill="1" applyBorder="1" applyAlignment="1">
      <alignment horizontal="center" vertical="center"/>
    </xf>
    <xf numFmtId="49" fontId="4" fillId="35" borderId="22"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xf>
    <xf numFmtId="0" fontId="4" fillId="0" borderId="14" xfId="0" applyFont="1" applyFill="1" applyBorder="1" applyAlignment="1">
      <alignment horizontal="left" vertical="justify" wrapText="1"/>
    </xf>
    <xf numFmtId="0" fontId="4" fillId="0" borderId="14" xfId="0" applyFont="1" applyBorder="1" applyAlignment="1">
      <alignment horizontal="center" vertical="center"/>
    </xf>
    <xf numFmtId="0" fontId="41" fillId="0" borderId="15" xfId="0" applyFont="1" applyBorder="1" applyAlignment="1">
      <alignment horizontal="center" vertical="center" wrapText="1"/>
    </xf>
    <xf numFmtId="0" fontId="5" fillId="0" borderId="13" xfId="0" applyFont="1" applyBorder="1" applyAlignment="1">
      <alignment vertical="center"/>
    </xf>
    <xf numFmtId="0" fontId="4" fillId="0" borderId="22" xfId="0" applyFont="1" applyBorder="1" applyAlignment="1">
      <alignment horizontal="center" vertical="top"/>
    </xf>
    <xf numFmtId="0" fontId="4" fillId="0" borderId="0" xfId="0" applyFont="1" applyBorder="1" applyAlignment="1">
      <alignment horizontal="right" vertical="center"/>
    </xf>
    <xf numFmtId="0" fontId="4" fillId="0" borderId="11" xfId="0" applyFont="1" applyBorder="1" applyAlignment="1">
      <alignment horizontal="right" vertical="center"/>
    </xf>
    <xf numFmtId="189" fontId="7" fillId="35" borderId="22" xfId="0" applyNumberFormat="1" applyFont="1" applyFill="1" applyBorder="1" applyAlignment="1">
      <alignment/>
    </xf>
    <xf numFmtId="189" fontId="7" fillId="0" borderId="42" xfId="0" applyNumberFormat="1" applyFont="1" applyBorder="1" applyAlignment="1">
      <alignment/>
    </xf>
    <xf numFmtId="189" fontId="6" fillId="40" borderId="22" xfId="67" applyNumberFormat="1" applyFont="1" applyFill="1" applyBorder="1" applyAlignment="1">
      <alignment horizontal="right" vertical="center"/>
    </xf>
    <xf numFmtId="189" fontId="6" fillId="35" borderId="50" xfId="0" applyNumberFormat="1" applyFont="1" applyFill="1" applyBorder="1" applyAlignment="1">
      <alignment horizontal="right" vertical="center"/>
    </xf>
    <xf numFmtId="189" fontId="7" fillId="36" borderId="25" xfId="67" applyNumberFormat="1" applyFont="1" applyFill="1" applyBorder="1" applyAlignment="1">
      <alignment horizontal="right" vertical="center"/>
    </xf>
    <xf numFmtId="189" fontId="6" fillId="36" borderId="26" xfId="0" applyNumberFormat="1" applyFont="1" applyFill="1" applyBorder="1" applyAlignment="1">
      <alignment horizontal="right" vertical="center"/>
    </xf>
    <xf numFmtId="189" fontId="6" fillId="36" borderId="27" xfId="67" applyNumberFormat="1" applyFont="1" applyFill="1" applyBorder="1" applyAlignment="1">
      <alignment horizontal="right" vertical="center"/>
    </xf>
    <xf numFmtId="189" fontId="6" fillId="36" borderId="40" xfId="67" applyNumberFormat="1" applyFont="1" applyFill="1" applyBorder="1" applyAlignment="1">
      <alignment horizontal="right" vertical="center"/>
    </xf>
    <xf numFmtId="189" fontId="6" fillId="36" borderId="39" xfId="67" applyNumberFormat="1" applyFont="1" applyFill="1" applyBorder="1" applyAlignment="1">
      <alignment horizontal="right" vertical="center"/>
    </xf>
    <xf numFmtId="189" fontId="7" fillId="0" borderId="27" xfId="0" applyNumberFormat="1" applyFont="1" applyFill="1" applyBorder="1" applyAlignment="1">
      <alignment horizontal="right" vertical="center"/>
    </xf>
    <xf numFmtId="189" fontId="7" fillId="41" borderId="30" xfId="0" applyNumberFormat="1" applyFont="1" applyFill="1" applyBorder="1" applyAlignment="1">
      <alignment horizontal="right" vertical="center"/>
    </xf>
    <xf numFmtId="0" fontId="9" fillId="33" borderId="0" xfId="0" applyFont="1" applyFill="1" applyBorder="1" applyAlignment="1">
      <alignment vertical="top"/>
    </xf>
    <xf numFmtId="0" fontId="123" fillId="0" borderId="60" xfId="0" applyFont="1" applyFill="1" applyBorder="1" applyAlignment="1">
      <alignment horizontal="left" vertical="center"/>
    </xf>
    <xf numFmtId="0" fontId="9" fillId="33" borderId="61" xfId="0" applyFont="1" applyFill="1" applyBorder="1" applyAlignment="1">
      <alignment horizontal="left" vertical="top"/>
    </xf>
    <xf numFmtId="0" fontId="21" fillId="35" borderId="21"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1" fillId="35" borderId="15" xfId="0" applyFont="1" applyFill="1" applyBorder="1" applyAlignment="1">
      <alignment horizontal="center" vertical="center" wrapText="1"/>
    </xf>
    <xf numFmtId="4" fontId="17" fillId="0" borderId="40" xfId="0" applyNumberFormat="1" applyFont="1" applyBorder="1" applyAlignment="1">
      <alignment vertical="top"/>
    </xf>
    <xf numFmtId="0" fontId="7" fillId="33" borderId="62" xfId="0" applyFont="1" applyFill="1" applyBorder="1" applyAlignment="1">
      <alignment horizontal="center" vertical="top" wrapText="1"/>
    </xf>
    <xf numFmtId="0" fontId="7" fillId="0" borderId="25" xfId="0" applyFont="1" applyBorder="1" applyAlignment="1">
      <alignment horizontal="center" vertical="center" wrapText="1"/>
    </xf>
    <xf numFmtId="0" fontId="28" fillId="0" borderId="25" xfId="0" applyFont="1" applyBorder="1" applyAlignment="1">
      <alignment horizontal="left" vertical="top"/>
    </xf>
    <xf numFmtId="0" fontId="7" fillId="0" borderId="40" xfId="0" applyFont="1" applyBorder="1" applyAlignment="1">
      <alignment horizontal="center" vertical="center" wrapText="1"/>
    </xf>
    <xf numFmtId="0" fontId="28" fillId="0" borderId="40" xfId="0" applyFont="1" applyBorder="1" applyAlignment="1">
      <alignment horizontal="left" vertical="top"/>
    </xf>
    <xf numFmtId="0" fontId="7"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28" fillId="0" borderId="26" xfId="0" applyFont="1" applyBorder="1" applyAlignment="1">
      <alignment horizontal="left" vertical="top"/>
    </xf>
    <xf numFmtId="0" fontId="28" fillId="0" borderId="39" xfId="0" applyFont="1" applyBorder="1" applyAlignment="1">
      <alignment horizontal="left" vertical="top"/>
    </xf>
    <xf numFmtId="0" fontId="28" fillId="0" borderId="27" xfId="0" applyFont="1" applyBorder="1" applyAlignment="1">
      <alignment horizontal="left" vertical="top"/>
    </xf>
    <xf numFmtId="0" fontId="7" fillId="0" borderId="24"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4" xfId="0" applyFont="1" applyBorder="1" applyAlignment="1">
      <alignment horizontal="center" vertical="center" wrapText="1"/>
    </xf>
    <xf numFmtId="0" fontId="28" fillId="0" borderId="47" xfId="0" applyFont="1" applyBorder="1" applyAlignment="1">
      <alignment horizontal="left" vertical="top"/>
    </xf>
    <xf numFmtId="0" fontId="28" fillId="0" borderId="52" xfId="0" applyFont="1" applyBorder="1" applyAlignment="1">
      <alignment horizontal="left" vertical="top"/>
    </xf>
    <xf numFmtId="0" fontId="7" fillId="0" borderId="65" xfId="0" applyFont="1" applyBorder="1" applyAlignment="1">
      <alignment horizontal="center" vertical="center" wrapText="1"/>
    </xf>
    <xf numFmtId="189" fontId="121" fillId="35" borderId="65" xfId="0" applyNumberFormat="1" applyFont="1" applyFill="1" applyBorder="1" applyAlignment="1">
      <alignment horizontal="center" vertical="center"/>
    </xf>
    <xf numFmtId="189" fontId="121" fillId="35" borderId="48" xfId="0" applyNumberFormat="1" applyFont="1" applyFill="1" applyBorder="1" applyAlignment="1">
      <alignment horizontal="center" vertical="center"/>
    </xf>
    <xf numFmtId="0" fontId="21" fillId="35" borderId="62" xfId="0" applyFont="1" applyFill="1" applyBorder="1" applyAlignment="1">
      <alignment horizontal="center" vertical="center" wrapText="1"/>
    </xf>
    <xf numFmtId="0" fontId="21" fillId="35" borderId="66" xfId="0" applyFont="1" applyFill="1" applyBorder="1" applyAlignment="1">
      <alignment horizontal="center" vertical="center" wrapText="1"/>
    </xf>
    <xf numFmtId="0" fontId="56" fillId="35" borderId="65" xfId="0" applyFont="1" applyFill="1" applyBorder="1" applyAlignment="1">
      <alignment horizontal="center"/>
    </xf>
    <xf numFmtId="0" fontId="56" fillId="35" borderId="32" xfId="0" applyFont="1" applyFill="1" applyBorder="1" applyAlignment="1">
      <alignment horizontal="center"/>
    </xf>
    <xf numFmtId="0" fontId="56" fillId="35" borderId="48" xfId="0" applyFont="1" applyFill="1" applyBorder="1" applyAlignment="1">
      <alignment horizontal="center"/>
    </xf>
    <xf numFmtId="0" fontId="121" fillId="0" borderId="58" xfId="0" applyFont="1" applyBorder="1" applyAlignment="1">
      <alignment horizontal="right" vertical="center"/>
    </xf>
    <xf numFmtId="0" fontId="121" fillId="0" borderId="55" xfId="0" applyFont="1" applyBorder="1" applyAlignment="1">
      <alignment horizontal="right" vertical="center"/>
    </xf>
    <xf numFmtId="189" fontId="121" fillId="35" borderId="32" xfId="0" applyNumberFormat="1" applyFont="1" applyFill="1" applyBorder="1" applyAlignment="1">
      <alignment horizontal="center" vertical="center"/>
    </xf>
    <xf numFmtId="0" fontId="21" fillId="35" borderId="46" xfId="0" applyFont="1" applyFill="1" applyBorder="1" applyAlignment="1">
      <alignment horizontal="center" vertical="center" wrapText="1"/>
    </xf>
    <xf numFmtId="0" fontId="70" fillId="34" borderId="22" xfId="0" applyFont="1" applyFill="1" applyBorder="1" applyAlignment="1">
      <alignment horizontal="left" vertical="top" wrapText="1"/>
    </xf>
    <xf numFmtId="0" fontId="4" fillId="34" borderId="23"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51" xfId="0" applyFont="1" applyFill="1" applyBorder="1" applyAlignment="1">
      <alignment horizontal="left" vertical="top" wrapText="1"/>
    </xf>
    <xf numFmtId="0" fontId="5" fillId="0" borderId="22" xfId="0" applyFont="1" applyBorder="1" applyAlignment="1">
      <alignment horizontal="center" vertical="center" wrapText="1"/>
    </xf>
    <xf numFmtId="0" fontId="4" fillId="0" borderId="22" xfId="0" applyFont="1" applyBorder="1" applyAlignment="1">
      <alignment horizontal="left" vertical="top" wrapText="1"/>
    </xf>
    <xf numFmtId="0" fontId="4" fillId="0" borderId="22" xfId="0" applyFont="1" applyBorder="1" applyAlignment="1">
      <alignment horizontal="left" vertical="top"/>
    </xf>
    <xf numFmtId="0" fontId="4" fillId="0" borderId="22" xfId="0" applyFont="1" applyBorder="1" applyAlignment="1">
      <alignment horizontal="center" vertical="top" wrapText="1"/>
    </xf>
    <xf numFmtId="0" fontId="5" fillId="42" borderId="65" xfId="0" applyFont="1" applyFill="1" applyBorder="1" applyAlignment="1">
      <alignment horizontal="left" vertical="center"/>
    </xf>
    <xf numFmtId="0" fontId="5" fillId="42" borderId="32" xfId="0" applyFont="1" applyFill="1" applyBorder="1" applyAlignment="1">
      <alignment horizontal="left" vertical="center"/>
    </xf>
    <xf numFmtId="0" fontId="5" fillId="42" borderId="48" xfId="0" applyFont="1" applyFill="1" applyBorder="1" applyAlignment="1">
      <alignment horizontal="left" vertical="center"/>
    </xf>
    <xf numFmtId="0" fontId="5" fillId="19" borderId="13" xfId="0" applyFont="1" applyFill="1" applyBorder="1" applyAlignment="1">
      <alignment horizontal="left"/>
    </xf>
    <xf numFmtId="0" fontId="5" fillId="19" borderId="0" xfId="0" applyFont="1" applyFill="1" applyBorder="1" applyAlignment="1">
      <alignment horizontal="left"/>
    </xf>
    <xf numFmtId="0" fontId="4" fillId="0" borderId="2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51" xfId="0" applyFont="1" applyFill="1" applyBorder="1" applyAlignment="1">
      <alignment horizontal="left" vertical="top" wrapText="1"/>
    </xf>
    <xf numFmtId="0" fontId="24" fillId="33" borderId="22" xfId="0" applyFont="1" applyFill="1" applyBorder="1" applyAlignment="1">
      <alignment horizontal="center" vertical="center"/>
    </xf>
    <xf numFmtId="0" fontId="70" fillId="0" borderId="23" xfId="0" applyFont="1" applyFill="1" applyBorder="1" applyAlignment="1">
      <alignment horizontal="left" vertical="top" wrapText="1"/>
    </xf>
    <xf numFmtId="0" fontId="70" fillId="0" borderId="20" xfId="0" applyFont="1" applyFill="1" applyBorder="1" applyAlignment="1">
      <alignment horizontal="left" vertical="top" wrapText="1"/>
    </xf>
    <xf numFmtId="0" fontId="70" fillId="0" borderId="51" xfId="0" applyFont="1" applyFill="1" applyBorder="1" applyAlignment="1">
      <alignment horizontal="left" vertical="top"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left" vertical="top" wrapText="1"/>
    </xf>
    <xf numFmtId="0" fontId="4" fillId="0" borderId="23" xfId="0" applyFont="1" applyFill="1" applyBorder="1" applyAlignment="1">
      <alignment vertical="top" wrapText="1"/>
    </xf>
    <xf numFmtId="0" fontId="4" fillId="0" borderId="20" xfId="0" applyFont="1" applyFill="1" applyBorder="1" applyAlignment="1">
      <alignment vertical="top" wrapText="1"/>
    </xf>
    <xf numFmtId="0" fontId="4" fillId="0" borderId="51" xfId="0" applyFont="1" applyFill="1" applyBorder="1" applyAlignment="1">
      <alignment vertical="top" wrapText="1"/>
    </xf>
    <xf numFmtId="0" fontId="70" fillId="34" borderId="23" xfId="0" applyFont="1" applyFill="1" applyBorder="1" applyAlignment="1">
      <alignment horizontal="left" vertical="top" wrapText="1"/>
    </xf>
    <xf numFmtId="0" fontId="70" fillId="34" borderId="20" xfId="0" applyFont="1" applyFill="1" applyBorder="1" applyAlignment="1">
      <alignment horizontal="left" vertical="top" wrapText="1"/>
    </xf>
    <xf numFmtId="0" fontId="70" fillId="34" borderId="51" xfId="0" applyFont="1" applyFill="1" applyBorder="1" applyAlignment="1">
      <alignment horizontal="left" vertical="top" wrapText="1"/>
    </xf>
    <xf numFmtId="0" fontId="10" fillId="42" borderId="23" xfId="0" applyFont="1" applyFill="1" applyBorder="1" applyAlignment="1">
      <alignment horizontal="left" vertical="center" wrapText="1"/>
    </xf>
    <xf numFmtId="0" fontId="10" fillId="42" borderId="20" xfId="0" applyFont="1" applyFill="1" applyBorder="1" applyAlignment="1">
      <alignment horizontal="left" vertical="center" wrapText="1"/>
    </xf>
    <xf numFmtId="0" fontId="10" fillId="42" borderId="51" xfId="0" applyFont="1" applyFill="1" applyBorder="1" applyAlignment="1">
      <alignment horizontal="left" vertical="center"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4" fillId="36" borderId="21" xfId="0" applyFont="1" applyFill="1" applyBorder="1" applyAlignment="1">
      <alignment horizontal="left" vertical="center" wrapText="1"/>
    </xf>
    <xf numFmtId="0" fontId="4" fillId="36" borderId="22" xfId="0" applyFont="1" applyFill="1" applyBorder="1" applyAlignment="1">
      <alignment horizontal="left" vertical="center" wrapText="1"/>
    </xf>
    <xf numFmtId="0" fontId="4" fillId="35" borderId="65" xfId="0" applyFont="1" applyFill="1" applyBorder="1" applyAlignment="1">
      <alignment horizontal="left" vertical="center" wrapText="1"/>
    </xf>
    <xf numFmtId="0" fontId="4" fillId="35" borderId="32" xfId="0" applyFont="1" applyFill="1" applyBorder="1" applyAlignment="1">
      <alignment horizontal="left" vertical="center" wrapText="1"/>
    </xf>
    <xf numFmtId="0" fontId="4" fillId="35" borderId="67" xfId="0" applyFont="1" applyFill="1" applyBorder="1" applyAlignment="1">
      <alignment horizontal="left" vertical="center" wrapText="1"/>
    </xf>
    <xf numFmtId="0" fontId="9" fillId="33" borderId="22" xfId="0" applyFont="1" applyFill="1" applyBorder="1" applyAlignment="1">
      <alignment horizontal="left" vertical="top"/>
    </xf>
    <xf numFmtId="0" fontId="4" fillId="0" borderId="23" xfId="0" applyFont="1" applyFill="1" applyBorder="1" applyAlignment="1">
      <alignment horizontal="left" vertical="justify" wrapText="1"/>
    </xf>
    <xf numFmtId="0" fontId="4" fillId="0" borderId="20" xfId="0" applyFont="1" applyFill="1" applyBorder="1" applyAlignment="1">
      <alignment horizontal="left" vertical="justify" wrapText="1"/>
    </xf>
    <xf numFmtId="0" fontId="4" fillId="0" borderId="51" xfId="0" applyFont="1" applyFill="1" applyBorder="1" applyAlignment="1">
      <alignment horizontal="left" vertical="justify" wrapText="1"/>
    </xf>
    <xf numFmtId="0" fontId="4" fillId="0" borderId="42" xfId="0" applyFont="1" applyBorder="1" applyAlignment="1">
      <alignment horizontal="justify" vertical="top" wrapText="1"/>
    </xf>
    <xf numFmtId="0" fontId="4" fillId="0" borderId="50" xfId="0" applyFont="1" applyBorder="1" applyAlignment="1">
      <alignment horizontal="justify" vertical="top" wrapText="1"/>
    </xf>
    <xf numFmtId="0" fontId="5" fillId="33" borderId="36" xfId="0" applyFont="1" applyFill="1" applyBorder="1" applyAlignment="1">
      <alignment horizontal="left" vertical="top" wrapText="1"/>
    </xf>
    <xf numFmtId="0" fontId="5" fillId="33" borderId="31" xfId="0" applyFont="1" applyFill="1" applyBorder="1" applyAlignment="1">
      <alignment horizontal="left" vertical="top"/>
    </xf>
    <xf numFmtId="0" fontId="5" fillId="33" borderId="68" xfId="0" applyFont="1" applyFill="1" applyBorder="1" applyAlignment="1">
      <alignment horizontal="left" vertical="top"/>
    </xf>
    <xf numFmtId="0" fontId="5" fillId="35" borderId="65" xfId="0" applyFont="1" applyFill="1" applyBorder="1" applyAlignment="1">
      <alignment horizontal="center" vertical="top" wrapText="1"/>
    </xf>
    <xf numFmtId="0" fontId="5" fillId="35" borderId="32" xfId="0" applyFont="1" applyFill="1" applyBorder="1" applyAlignment="1">
      <alignment horizontal="center" vertical="top" wrapText="1"/>
    </xf>
    <xf numFmtId="0" fontId="5" fillId="35" borderId="48" xfId="0" applyFont="1" applyFill="1" applyBorder="1" applyAlignment="1">
      <alignment horizontal="center" vertical="top" wrapText="1"/>
    </xf>
    <xf numFmtId="0" fontId="4" fillId="33" borderId="11" xfId="0" applyFont="1" applyFill="1" applyBorder="1" applyAlignment="1">
      <alignment horizontal="justify" vertical="top" wrapText="1"/>
    </xf>
    <xf numFmtId="0" fontId="4" fillId="34" borderId="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7" fillId="0" borderId="36" xfId="0" applyFont="1" applyBorder="1" applyAlignment="1">
      <alignment horizontal="justify" vertical="justify" wrapText="1"/>
    </xf>
    <xf numFmtId="0" fontId="7" fillId="0" borderId="31" xfId="0" applyFont="1" applyBorder="1" applyAlignment="1">
      <alignment horizontal="justify" vertical="justify" wrapText="1"/>
    </xf>
    <xf numFmtId="0" fontId="7" fillId="0" borderId="37" xfId="0" applyFont="1" applyBorder="1" applyAlignment="1">
      <alignment horizontal="justify" vertical="justify"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4" fillId="42" borderId="62" xfId="0" applyFont="1" applyFill="1" applyBorder="1" applyAlignment="1">
      <alignment horizontal="center" vertical="center" wrapText="1"/>
    </xf>
    <xf numFmtId="0" fontId="4" fillId="42" borderId="46" xfId="0" applyFont="1" applyFill="1" applyBorder="1" applyAlignment="1">
      <alignment horizontal="center" vertical="center" wrapText="1"/>
    </xf>
    <xf numFmtId="0" fontId="5" fillId="42" borderId="65" xfId="0" applyFont="1" applyFill="1" applyBorder="1" applyAlignment="1">
      <alignment horizontal="left"/>
    </xf>
    <xf numFmtId="0" fontId="5" fillId="42" borderId="32" xfId="0" applyFont="1" applyFill="1" applyBorder="1" applyAlignment="1">
      <alignment horizontal="left"/>
    </xf>
    <xf numFmtId="0" fontId="5" fillId="42" borderId="48" xfId="0" applyFont="1" applyFill="1" applyBorder="1" applyAlignment="1">
      <alignment horizontal="left"/>
    </xf>
    <xf numFmtId="0" fontId="5" fillId="40" borderId="65" xfId="0" applyFont="1" applyFill="1" applyBorder="1" applyAlignment="1">
      <alignment horizontal="left" vertical="top" wrapText="1"/>
    </xf>
    <xf numFmtId="0" fontId="5" fillId="40" borderId="32" xfId="0" applyFont="1" applyFill="1" applyBorder="1" applyAlignment="1">
      <alignment horizontal="left" vertical="top" wrapText="1"/>
    </xf>
    <xf numFmtId="0" fontId="5" fillId="40" borderId="48" xfId="0" applyFont="1" applyFill="1" applyBorder="1" applyAlignment="1">
      <alignment horizontal="left" vertical="top" wrapText="1"/>
    </xf>
    <xf numFmtId="0" fontId="9" fillId="36" borderId="58" xfId="0" applyFont="1" applyFill="1" applyBorder="1" applyAlignment="1">
      <alignment horizontal="right" vertical="center" wrapText="1"/>
    </xf>
    <xf numFmtId="0" fontId="9" fillId="36" borderId="55" xfId="0" applyFont="1" applyFill="1" applyBorder="1" applyAlignment="1">
      <alignment horizontal="right" vertical="center" wrapText="1"/>
    </xf>
    <xf numFmtId="0" fontId="9" fillId="36" borderId="59" xfId="0" applyFont="1" applyFill="1" applyBorder="1" applyAlignment="1">
      <alignment horizontal="right" vertical="center" wrapText="1"/>
    </xf>
    <xf numFmtId="0" fontId="7" fillId="34" borderId="22" xfId="0" applyFont="1" applyFill="1" applyBorder="1" applyAlignment="1">
      <alignment horizontal="right" vertical="center"/>
    </xf>
    <xf numFmtId="0" fontId="4" fillId="34" borderId="22" xfId="0" applyFont="1" applyFill="1" applyBorder="1" applyAlignment="1">
      <alignment horizontal="left" vertical="center" wrapText="1"/>
    </xf>
    <xf numFmtId="0" fontId="5" fillId="42" borderId="65" xfId="0" applyFont="1" applyFill="1" applyBorder="1" applyAlignment="1">
      <alignment horizontal="left" vertical="justify"/>
    </xf>
    <xf numFmtId="0" fontId="5" fillId="42" borderId="32" xfId="0" applyFont="1" applyFill="1" applyBorder="1" applyAlignment="1">
      <alignment horizontal="left" vertical="justify"/>
    </xf>
    <xf numFmtId="0" fontId="5" fillId="42" borderId="48" xfId="0" applyFont="1" applyFill="1" applyBorder="1" applyAlignment="1">
      <alignment horizontal="left" vertical="justify"/>
    </xf>
    <xf numFmtId="0" fontId="7" fillId="34" borderId="19"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5" fillId="33" borderId="65" xfId="0" applyFont="1" applyFill="1" applyBorder="1" applyAlignment="1">
      <alignment horizontal="left" vertical="top" wrapText="1"/>
    </xf>
    <xf numFmtId="0" fontId="5" fillId="33" borderId="32" xfId="0" applyFont="1" applyFill="1" applyBorder="1" applyAlignment="1">
      <alignment horizontal="left" vertical="top"/>
    </xf>
    <xf numFmtId="0" fontId="5" fillId="33" borderId="67" xfId="0" applyFont="1" applyFill="1" applyBorder="1" applyAlignment="1">
      <alignment horizontal="left" vertical="top"/>
    </xf>
    <xf numFmtId="0" fontId="10" fillId="34" borderId="22" xfId="0" applyFont="1" applyFill="1" applyBorder="1" applyAlignment="1">
      <alignment horizontal="justify" vertical="justify" wrapText="1"/>
    </xf>
    <xf numFmtId="0" fontId="25" fillId="34" borderId="0" xfId="0" applyFont="1" applyFill="1" applyBorder="1" applyAlignment="1">
      <alignment horizontal="right" vertical="center" wrapText="1"/>
    </xf>
    <xf numFmtId="0" fontId="25" fillId="34" borderId="12" xfId="0" applyFont="1" applyFill="1" applyBorder="1" applyAlignment="1">
      <alignment horizontal="right" vertical="center" wrapText="1"/>
    </xf>
    <xf numFmtId="0" fontId="10" fillId="34" borderId="23" xfId="0" applyFont="1" applyFill="1" applyBorder="1" applyAlignment="1">
      <alignment horizontal="left" vertical="justify" wrapText="1"/>
    </xf>
    <xf numFmtId="0" fontId="10" fillId="34" borderId="20" xfId="0" applyFont="1" applyFill="1" applyBorder="1" applyAlignment="1">
      <alignment horizontal="left" vertical="justify" wrapText="1"/>
    </xf>
    <xf numFmtId="0" fontId="10" fillId="34" borderId="51" xfId="0" applyFont="1" applyFill="1" applyBorder="1" applyAlignment="1">
      <alignment horizontal="left" vertical="justify" wrapText="1"/>
    </xf>
    <xf numFmtId="0" fontId="24" fillId="33" borderId="23" xfId="0" applyFont="1" applyFill="1" applyBorder="1" applyAlignment="1">
      <alignment horizontal="right" vertical="center"/>
    </xf>
    <xf numFmtId="0" fontId="24" fillId="33" borderId="20" xfId="0" applyFont="1" applyFill="1" applyBorder="1" applyAlignment="1">
      <alignment horizontal="right" vertical="center"/>
    </xf>
    <xf numFmtId="0" fontId="24" fillId="33" borderId="51" xfId="0" applyFont="1" applyFill="1" applyBorder="1" applyAlignment="1">
      <alignment horizontal="right" vertical="center"/>
    </xf>
    <xf numFmtId="0" fontId="10" fillId="42" borderId="26" xfId="0" applyFont="1" applyFill="1" applyBorder="1" applyAlignment="1">
      <alignment horizontal="center" vertical="center" wrapText="1"/>
    </xf>
    <xf numFmtId="0" fontId="10" fillId="42" borderId="27" xfId="0" applyFont="1" applyFill="1" applyBorder="1" applyAlignment="1">
      <alignment horizontal="center" vertical="center" wrapText="1"/>
    </xf>
    <xf numFmtId="0" fontId="10" fillId="42" borderId="33" xfId="0" applyFont="1" applyFill="1" applyBorder="1" applyAlignment="1">
      <alignment horizontal="center" vertical="center" wrapText="1"/>
    </xf>
    <xf numFmtId="0" fontId="10" fillId="42" borderId="34" xfId="0" applyFont="1" applyFill="1" applyBorder="1" applyAlignment="1">
      <alignment horizontal="center" vertical="center" wrapText="1"/>
    </xf>
    <xf numFmtId="0" fontId="10" fillId="42" borderId="69" xfId="0" applyFont="1" applyFill="1" applyBorder="1" applyAlignment="1">
      <alignment horizontal="center" vertical="center" wrapText="1"/>
    </xf>
    <xf numFmtId="0" fontId="10" fillId="42" borderId="70" xfId="0" applyFont="1" applyFill="1" applyBorder="1" applyAlignment="1">
      <alignment horizontal="center" vertical="center" wrapText="1"/>
    </xf>
    <xf numFmtId="0" fontId="10" fillId="42" borderId="12" xfId="0" applyFont="1" applyFill="1" applyBorder="1" applyAlignment="1">
      <alignment horizontal="center" vertical="center" wrapText="1"/>
    </xf>
    <xf numFmtId="0" fontId="10" fillId="42" borderId="18" xfId="0" applyFont="1" applyFill="1" applyBorder="1" applyAlignment="1">
      <alignment horizontal="center" vertical="center" wrapText="1"/>
    </xf>
    <xf numFmtId="0" fontId="24" fillId="33" borderId="22" xfId="0" applyFont="1" applyFill="1" applyBorder="1" applyAlignment="1">
      <alignment horizontal="right" vertical="center"/>
    </xf>
    <xf numFmtId="0" fontId="5" fillId="40" borderId="38" xfId="0" applyFont="1" applyFill="1" applyBorder="1" applyAlignment="1">
      <alignment horizontal="left" vertical="center" wrapText="1"/>
    </xf>
    <xf numFmtId="0" fontId="5" fillId="40" borderId="65" xfId="0" applyFont="1" applyFill="1" applyBorder="1" applyAlignment="1">
      <alignment horizontal="left" vertical="center" wrapText="1"/>
    </xf>
    <xf numFmtId="0" fontId="5" fillId="40" borderId="32" xfId="0" applyFont="1" applyFill="1" applyBorder="1" applyAlignment="1">
      <alignment horizontal="left" vertical="center" wrapText="1"/>
    </xf>
    <xf numFmtId="0" fontId="5" fillId="40" borderId="48" xfId="0" applyFont="1" applyFill="1" applyBorder="1" applyAlignment="1">
      <alignment horizontal="left" vertical="center" wrapText="1"/>
    </xf>
    <xf numFmtId="0" fontId="4" fillId="36" borderId="63" xfId="0" applyFont="1" applyFill="1" applyBorder="1" applyAlignment="1">
      <alignment horizontal="left" vertical="center" wrapText="1"/>
    </xf>
    <xf numFmtId="0" fontId="4" fillId="36" borderId="40" xfId="0" applyFont="1" applyFill="1" applyBorder="1" applyAlignment="1">
      <alignment horizontal="left" vertical="center" wrapText="1"/>
    </xf>
    <xf numFmtId="0" fontId="36" fillId="33" borderId="65" xfId="0" applyFont="1" applyFill="1" applyBorder="1" applyAlignment="1">
      <alignment horizontal="left" vertical="center" wrapText="1"/>
    </xf>
    <xf numFmtId="0" fontId="36" fillId="33" borderId="32" xfId="0" applyFont="1" applyFill="1" applyBorder="1" applyAlignment="1">
      <alignment horizontal="left" vertical="center" wrapText="1"/>
    </xf>
    <xf numFmtId="0" fontId="36" fillId="33" borderId="48" xfId="0" applyFont="1" applyFill="1" applyBorder="1" applyAlignment="1">
      <alignment horizontal="left" vertical="center" wrapText="1"/>
    </xf>
    <xf numFmtId="0" fontId="4" fillId="0" borderId="13" xfId="0" applyFont="1" applyBorder="1" applyAlignment="1">
      <alignment horizontal="left"/>
    </xf>
    <xf numFmtId="0" fontId="4" fillId="0" borderId="0" xfId="0" applyFont="1" applyBorder="1" applyAlignment="1">
      <alignment horizontal="left"/>
    </xf>
    <xf numFmtId="0" fontId="4" fillId="0" borderId="16" xfId="0" applyFont="1" applyBorder="1" applyAlignment="1">
      <alignment horizontal="left"/>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0" fontId="4" fillId="0" borderId="17" xfId="0" applyFont="1" applyBorder="1" applyAlignment="1">
      <alignment horizontal="left"/>
    </xf>
    <xf numFmtId="0" fontId="4" fillId="0" borderId="12" xfId="0" applyFont="1" applyBorder="1" applyAlignment="1">
      <alignment horizontal="left"/>
    </xf>
    <xf numFmtId="0" fontId="4" fillId="0" borderId="18" xfId="0" applyFont="1" applyBorder="1" applyAlignment="1">
      <alignment horizontal="left"/>
    </xf>
    <xf numFmtId="0" fontId="7" fillId="0" borderId="11"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0" xfId="0" applyFont="1" applyFill="1" applyBorder="1" applyAlignment="1">
      <alignment horizontal="justify" vertical="justify" wrapText="1"/>
    </xf>
    <xf numFmtId="0" fontId="9" fillId="0" borderId="65" xfId="0" applyFont="1" applyBorder="1" applyAlignment="1">
      <alignment horizontal="center" vertical="top" wrapText="1"/>
    </xf>
    <xf numFmtId="0" fontId="9" fillId="0" borderId="32" xfId="0" applyFont="1" applyBorder="1" applyAlignment="1">
      <alignment horizontal="center" vertical="top" wrapText="1"/>
    </xf>
    <xf numFmtId="0" fontId="9" fillId="0" borderId="48" xfId="0" applyFont="1" applyBorder="1" applyAlignment="1">
      <alignment horizontal="center" vertical="top" wrapText="1"/>
    </xf>
    <xf numFmtId="0" fontId="7" fillId="0" borderId="33"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14" fillId="0" borderId="0" xfId="0" applyFont="1" applyBorder="1" applyAlignment="1">
      <alignment horizontal="center"/>
    </xf>
    <xf numFmtId="0" fontId="4" fillId="0" borderId="23" xfId="0" applyFont="1" applyBorder="1" applyAlignment="1">
      <alignment horizontal="center"/>
    </xf>
    <xf numFmtId="0" fontId="4" fillId="0" borderId="20" xfId="0" applyFont="1" applyBorder="1" applyAlignment="1">
      <alignment horizontal="center"/>
    </xf>
    <xf numFmtId="0" fontId="4" fillId="0" borderId="51" xfId="0" applyFont="1" applyBorder="1" applyAlignment="1">
      <alignment horizontal="center"/>
    </xf>
    <xf numFmtId="0" fontId="4" fillId="0" borderId="70" xfId="0" applyFont="1" applyFill="1" applyBorder="1" applyAlignment="1">
      <alignment horizontal="left"/>
    </xf>
    <xf numFmtId="0" fontId="4" fillId="0" borderId="12" xfId="0" applyFont="1" applyFill="1" applyBorder="1" applyAlignment="1">
      <alignment horizontal="left"/>
    </xf>
    <xf numFmtId="0" fontId="4" fillId="0" borderId="11" xfId="0" applyFont="1" applyFill="1" applyBorder="1" applyAlignment="1">
      <alignment horizontal="left"/>
    </xf>
    <xf numFmtId="0" fontId="4" fillId="0" borderId="0" xfId="0" applyFont="1" applyFill="1" applyBorder="1" applyAlignment="1">
      <alignment horizontal="left"/>
    </xf>
    <xf numFmtId="0" fontId="7" fillId="0" borderId="11" xfId="0" applyFont="1" applyFill="1" applyBorder="1" applyAlignment="1">
      <alignment horizontal="justify" vertical="top" wrapText="1"/>
    </xf>
    <xf numFmtId="0" fontId="7" fillId="0" borderId="0" xfId="0" applyFont="1" applyFill="1" applyBorder="1" applyAlignment="1">
      <alignment horizontal="justify" vertical="top" wrapText="1"/>
    </xf>
    <xf numFmtId="0" fontId="9" fillId="0" borderId="71" xfId="0" applyFont="1" applyBorder="1" applyAlignment="1">
      <alignment horizontal="right" vertical="center" wrapText="1"/>
    </xf>
    <xf numFmtId="0" fontId="9" fillId="0" borderId="14" xfId="0" applyFont="1" applyBorder="1" applyAlignment="1">
      <alignment horizontal="right" vertical="center" wrapText="1"/>
    </xf>
    <xf numFmtId="0" fontId="9" fillId="0" borderId="15" xfId="0" applyFont="1" applyBorder="1" applyAlignment="1">
      <alignment horizontal="right" vertical="center" wrapText="1"/>
    </xf>
    <xf numFmtId="0" fontId="24" fillId="33" borderId="42" xfId="0" applyFont="1" applyFill="1" applyBorder="1" applyAlignment="1">
      <alignment horizontal="right" vertical="center"/>
    </xf>
    <xf numFmtId="0" fontId="9" fillId="34" borderId="65" xfId="0" applyFont="1" applyFill="1" applyBorder="1" applyAlignment="1">
      <alignment horizontal="left" vertical="center" wrapText="1"/>
    </xf>
    <xf numFmtId="0" fontId="9" fillId="34" borderId="32" xfId="0" applyFont="1" applyFill="1" applyBorder="1" applyAlignment="1">
      <alignment horizontal="left" vertical="center" wrapText="1"/>
    </xf>
    <xf numFmtId="0" fontId="9" fillId="34" borderId="48" xfId="0" applyFont="1" applyFill="1" applyBorder="1" applyAlignment="1">
      <alignment horizontal="left" vertical="center" wrapText="1"/>
    </xf>
    <xf numFmtId="0" fontId="26" fillId="35" borderId="23" xfId="0" applyFont="1" applyFill="1" applyBorder="1" applyAlignment="1">
      <alignment horizontal="center" vertical="center"/>
    </xf>
    <xf numFmtId="0" fontId="26" fillId="35" borderId="20" xfId="0" applyFont="1" applyFill="1" applyBorder="1" applyAlignment="1">
      <alignment horizontal="center" vertical="center"/>
    </xf>
    <xf numFmtId="0" fontId="26" fillId="35" borderId="51" xfId="0" applyFont="1" applyFill="1" applyBorder="1" applyAlignment="1">
      <alignment horizontal="center" vertical="center"/>
    </xf>
    <xf numFmtId="0" fontId="10" fillId="42" borderId="62" xfId="0" applyFont="1" applyFill="1" applyBorder="1" applyAlignment="1">
      <alignment horizontal="center" vertical="center" wrapText="1"/>
    </xf>
    <xf numFmtId="0" fontId="10" fillId="42" borderId="46"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11" xfId="0" applyFont="1" applyBorder="1" applyAlignment="1">
      <alignment horizontal="justify" vertical="top" wrapText="1"/>
    </xf>
    <xf numFmtId="0" fontId="9" fillId="0" borderId="0" xfId="0" applyFont="1" applyBorder="1" applyAlignment="1">
      <alignment horizontal="justify" vertical="top" wrapText="1"/>
    </xf>
    <xf numFmtId="0" fontId="9" fillId="0" borderId="10" xfId="0" applyFont="1" applyBorder="1" applyAlignment="1">
      <alignment horizontal="justify" vertical="top" wrapText="1"/>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134" fillId="0" borderId="11" xfId="0" applyFont="1" applyFill="1" applyBorder="1" applyAlignment="1">
      <alignment horizontal="left" vertical="top" wrapText="1"/>
    </xf>
    <xf numFmtId="0" fontId="135" fillId="0" borderId="0" xfId="0" applyFont="1" applyFill="1" applyBorder="1" applyAlignment="1">
      <alignment horizontal="left" vertical="top" wrapText="1"/>
    </xf>
    <xf numFmtId="0" fontId="135" fillId="0" borderId="10" xfId="0" applyFont="1" applyFill="1" applyBorder="1" applyAlignment="1">
      <alignment horizontal="left" vertical="top" wrapText="1"/>
    </xf>
    <xf numFmtId="0" fontId="12" fillId="42" borderId="34" xfId="0" applyFont="1" applyFill="1" applyBorder="1" applyAlignment="1">
      <alignment horizontal="right" vertical="center"/>
    </xf>
    <xf numFmtId="0" fontId="12" fillId="42" borderId="35" xfId="0" applyFont="1" applyFill="1" applyBorder="1" applyAlignment="1">
      <alignment horizontal="right" vertical="center"/>
    </xf>
    <xf numFmtId="0" fontId="5" fillId="34" borderId="65"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48" xfId="0" applyFont="1" applyFill="1" applyBorder="1" applyAlignment="1">
      <alignment horizontal="left" vertical="center" wrapText="1"/>
    </xf>
    <xf numFmtId="0" fontId="7" fillId="34" borderId="17" xfId="0" applyFont="1" applyFill="1" applyBorder="1" applyAlignment="1">
      <alignment horizontal="right" vertical="center"/>
    </xf>
    <xf numFmtId="0" fontId="7" fillId="34" borderId="12" xfId="0" applyFont="1" applyFill="1" applyBorder="1" applyAlignment="1">
      <alignment horizontal="right" vertical="center"/>
    </xf>
    <xf numFmtId="0" fontId="7" fillId="34" borderId="18" xfId="0" applyFont="1" applyFill="1" applyBorder="1" applyAlignment="1">
      <alignment horizontal="right" vertical="center"/>
    </xf>
    <xf numFmtId="0" fontId="10" fillId="0" borderId="11"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7" fillId="0" borderId="10" xfId="0" applyFont="1" applyFill="1" applyBorder="1" applyAlignment="1">
      <alignment horizontal="justify" vertical="top" wrapText="1"/>
    </xf>
    <xf numFmtId="0" fontId="122" fillId="0" borderId="11" xfId="0" applyFont="1" applyBorder="1" applyAlignment="1">
      <alignment horizontal="justify" vertical="center" wrapText="1"/>
    </xf>
    <xf numFmtId="0" fontId="122" fillId="0" borderId="0" xfId="0" applyFont="1" applyBorder="1" applyAlignment="1">
      <alignment horizontal="justify" vertical="center" wrapText="1"/>
    </xf>
    <xf numFmtId="0" fontId="9" fillId="40" borderId="65" xfId="0" applyFont="1" applyFill="1" applyBorder="1" applyAlignment="1">
      <alignment horizontal="left" vertical="center" wrapText="1"/>
    </xf>
    <xf numFmtId="0" fontId="9" fillId="40" borderId="32" xfId="0" applyFont="1" applyFill="1" applyBorder="1" applyAlignment="1">
      <alignment horizontal="left" vertical="center" wrapText="1"/>
    </xf>
    <xf numFmtId="0" fontId="5" fillId="42" borderId="33" xfId="0" applyFont="1" applyFill="1" applyBorder="1" applyAlignment="1">
      <alignment horizontal="left"/>
    </xf>
    <xf numFmtId="0" fontId="5" fillId="42" borderId="34" xfId="0" applyFont="1" applyFill="1" applyBorder="1" applyAlignment="1">
      <alignment horizontal="left"/>
    </xf>
    <xf numFmtId="0" fontId="5" fillId="42" borderId="35" xfId="0" applyFont="1" applyFill="1" applyBorder="1" applyAlignment="1">
      <alignment horizontal="left"/>
    </xf>
    <xf numFmtId="0" fontId="5" fillId="42" borderId="65" xfId="0" applyFont="1" applyFill="1" applyBorder="1" applyAlignment="1">
      <alignment horizontal="center" vertical="justify" wrapText="1"/>
    </xf>
    <xf numFmtId="0" fontId="5" fillId="42" borderId="32" xfId="0" applyFont="1" applyFill="1" applyBorder="1" applyAlignment="1">
      <alignment horizontal="center" vertical="justify" wrapText="1"/>
    </xf>
    <xf numFmtId="0" fontId="5" fillId="42" borderId="48" xfId="0" applyFont="1" applyFill="1" applyBorder="1" applyAlignment="1">
      <alignment horizontal="center" vertical="justify" wrapText="1"/>
    </xf>
    <xf numFmtId="0" fontId="10" fillId="0" borderId="6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4" fillId="0" borderId="19"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5" fillId="34" borderId="34" xfId="0" applyFont="1" applyFill="1" applyBorder="1" applyAlignment="1">
      <alignment horizontal="center" vertical="center"/>
    </xf>
    <xf numFmtId="0" fontId="4" fillId="0" borderId="13" xfId="0" applyFont="1" applyBorder="1" applyAlignment="1">
      <alignment horizontal="justify" vertical="top" wrapText="1"/>
    </xf>
    <xf numFmtId="0" fontId="4" fillId="0" borderId="0" xfId="0" applyFont="1" applyBorder="1" applyAlignment="1">
      <alignment horizontal="justify" vertical="top" wrapText="1"/>
    </xf>
    <xf numFmtId="0" fontId="4" fillId="0" borderId="16" xfId="0" applyFont="1" applyBorder="1" applyAlignment="1">
      <alignment horizontal="justify" vertical="top" wrapText="1"/>
    </xf>
    <xf numFmtId="0" fontId="10" fillId="0" borderId="11" xfId="0" applyFont="1" applyBorder="1" applyAlignment="1">
      <alignment horizontal="justify" vertical="justify" wrapText="1"/>
    </xf>
    <xf numFmtId="0" fontId="10" fillId="0" borderId="0" xfId="0" applyFont="1" applyBorder="1" applyAlignment="1">
      <alignment horizontal="justify" vertical="justify" wrapText="1"/>
    </xf>
    <xf numFmtId="0" fontId="9" fillId="34" borderId="12" xfId="0" applyFont="1" applyFill="1" applyBorder="1" applyAlignment="1">
      <alignment horizontal="left" vertical="center" wrapText="1"/>
    </xf>
    <xf numFmtId="0" fontId="4" fillId="35" borderId="48" xfId="0" applyFont="1" applyFill="1" applyBorder="1" applyAlignment="1">
      <alignment horizontal="left" vertical="center" wrapText="1"/>
    </xf>
    <xf numFmtId="0" fontId="4" fillId="0" borderId="22" xfId="0" applyFont="1" applyBorder="1" applyAlignment="1">
      <alignment horizontal="justify" vertical="top" wrapText="1"/>
    </xf>
    <xf numFmtId="0" fontId="4" fillId="0" borderId="27" xfId="0" applyFont="1" applyBorder="1" applyAlignment="1">
      <alignment horizontal="justify" vertical="top" wrapText="1"/>
    </xf>
    <xf numFmtId="0" fontId="11" fillId="0" borderId="21"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7" xfId="0" applyFont="1" applyFill="1" applyBorder="1" applyAlignment="1">
      <alignment horizontal="left" vertical="top" wrapText="1"/>
    </xf>
    <xf numFmtId="0" fontId="13" fillId="0" borderId="0" xfId="0" applyFont="1" applyBorder="1" applyAlignment="1">
      <alignment horizontal="right"/>
    </xf>
    <xf numFmtId="0" fontId="127" fillId="43" borderId="0" xfId="0" applyFont="1" applyFill="1" applyBorder="1" applyAlignment="1">
      <alignment horizontal="center" vertical="justify" wrapText="1"/>
    </xf>
    <xf numFmtId="0" fontId="4" fillId="0" borderId="21" xfId="0" applyFont="1" applyBorder="1" applyAlignment="1">
      <alignment horizontal="left" vertical="top" wrapText="1"/>
    </xf>
    <xf numFmtId="0" fontId="5" fillId="33" borderId="11" xfId="0" applyFont="1" applyFill="1" applyBorder="1" applyAlignment="1">
      <alignment horizontal="justify" vertical="top" wrapText="1"/>
    </xf>
    <xf numFmtId="0" fontId="5" fillId="33" borderId="0" xfId="0" applyFont="1" applyFill="1" applyBorder="1" applyAlignment="1">
      <alignment horizontal="justify" vertical="top"/>
    </xf>
    <xf numFmtId="0" fontId="5" fillId="33" borderId="10" xfId="0" applyFont="1" applyFill="1" applyBorder="1" applyAlignment="1">
      <alignment horizontal="justify" vertical="top"/>
    </xf>
    <xf numFmtId="0" fontId="26" fillId="35" borderId="65" xfId="0" applyFont="1" applyFill="1" applyBorder="1" applyAlignment="1">
      <alignment horizontal="center" vertical="center" wrapText="1"/>
    </xf>
    <xf numFmtId="0" fontId="26" fillId="35" borderId="32" xfId="0" applyFont="1" applyFill="1" applyBorder="1" applyAlignment="1">
      <alignment horizontal="center" vertical="center" wrapText="1"/>
    </xf>
    <xf numFmtId="0" fontId="26" fillId="35" borderId="48" xfId="0" applyFont="1" applyFill="1" applyBorder="1" applyAlignment="1">
      <alignment horizontal="center" vertical="center" wrapText="1"/>
    </xf>
    <xf numFmtId="0" fontId="9" fillId="40" borderId="65" xfId="0" applyFont="1" applyFill="1" applyBorder="1" applyAlignment="1">
      <alignment horizontal="left" vertical="top" wrapText="1"/>
    </xf>
    <xf numFmtId="0" fontId="9" fillId="40" borderId="32" xfId="0" applyFont="1" applyFill="1" applyBorder="1" applyAlignment="1">
      <alignment horizontal="left" vertical="top" wrapText="1"/>
    </xf>
    <xf numFmtId="0" fontId="9" fillId="40" borderId="48" xfId="0" applyFont="1" applyFill="1" applyBorder="1" applyAlignment="1">
      <alignment horizontal="left" vertical="top" wrapText="1"/>
    </xf>
    <xf numFmtId="0" fontId="14" fillId="34" borderId="33" xfId="0" applyFont="1" applyFill="1" applyBorder="1" applyAlignment="1">
      <alignment horizontal="justify" vertical="top" wrapText="1"/>
    </xf>
    <xf numFmtId="0" fontId="13" fillId="34" borderId="34" xfId="0" applyFont="1" applyFill="1" applyBorder="1" applyAlignment="1">
      <alignment horizontal="justify" vertical="top" wrapText="1"/>
    </xf>
    <xf numFmtId="0" fontId="13" fillId="34" borderId="35" xfId="0" applyFont="1" applyFill="1" applyBorder="1" applyAlignment="1">
      <alignment horizontal="justify" vertical="top" wrapText="1"/>
    </xf>
    <xf numFmtId="0" fontId="4" fillId="42" borderId="26" xfId="0" applyFont="1" applyFill="1" applyBorder="1" applyAlignment="1">
      <alignment horizontal="center" vertical="center" wrapText="1"/>
    </xf>
    <xf numFmtId="0" fontId="4" fillId="42" borderId="27" xfId="0" applyFont="1" applyFill="1" applyBorder="1" applyAlignment="1">
      <alignment horizontal="center" vertical="center" wrapText="1"/>
    </xf>
    <xf numFmtId="0" fontId="10" fillId="42" borderId="17" xfId="0" applyFont="1" applyFill="1" applyBorder="1" applyAlignment="1">
      <alignment horizontal="left" vertical="center" wrapText="1"/>
    </xf>
    <xf numFmtId="0" fontId="10" fillId="42" borderId="12" xfId="0" applyFont="1" applyFill="1" applyBorder="1" applyAlignment="1">
      <alignment horizontal="left" vertical="center" wrapText="1"/>
    </xf>
    <xf numFmtId="0" fontId="10" fillId="42" borderId="18" xfId="0" applyFont="1" applyFill="1" applyBorder="1" applyAlignment="1">
      <alignment horizontal="left" vertical="center" wrapText="1"/>
    </xf>
    <xf numFmtId="14" fontId="7" fillId="0" borderId="65" xfId="0" applyNumberFormat="1" applyFont="1" applyBorder="1" applyAlignment="1">
      <alignment horizontal="center" vertical="center"/>
    </xf>
    <xf numFmtId="14" fontId="7" fillId="0" borderId="48" xfId="0" applyNumberFormat="1" applyFont="1" applyBorder="1" applyAlignment="1">
      <alignment horizontal="center" vertical="center"/>
    </xf>
    <xf numFmtId="0" fontId="4" fillId="0" borderId="11" xfId="0" applyFont="1" applyFill="1" applyBorder="1" applyAlignment="1">
      <alignment horizontal="justify" vertical="top"/>
    </xf>
    <xf numFmtId="0" fontId="4" fillId="0" borderId="0" xfId="0" applyFont="1" applyFill="1" applyBorder="1" applyAlignment="1">
      <alignment horizontal="justify" vertical="top"/>
    </xf>
    <xf numFmtId="0" fontId="4" fillId="0" borderId="10" xfId="0" applyFont="1" applyFill="1" applyBorder="1" applyAlignment="1">
      <alignment horizontal="justify" vertical="top"/>
    </xf>
    <xf numFmtId="0" fontId="134" fillId="0" borderId="11" xfId="0" applyFont="1" applyBorder="1" applyAlignment="1">
      <alignment horizontal="justify" vertical="top" wrapText="1"/>
    </xf>
    <xf numFmtId="0" fontId="134" fillId="0" borderId="0" xfId="0" applyFont="1" applyBorder="1" applyAlignment="1">
      <alignment horizontal="justify" vertical="top" wrapText="1"/>
    </xf>
    <xf numFmtId="0" fontId="134" fillId="0" borderId="10" xfId="0" applyFont="1" applyBorder="1" applyAlignment="1">
      <alignment horizontal="justify" vertical="top" wrapText="1"/>
    </xf>
    <xf numFmtId="189" fontId="4" fillId="0" borderId="23" xfId="0" applyNumberFormat="1" applyFont="1" applyBorder="1" applyAlignment="1">
      <alignment horizontal="right" vertical="center"/>
    </xf>
    <xf numFmtId="189" fontId="4" fillId="0" borderId="29" xfId="0" applyNumberFormat="1" applyFont="1" applyBorder="1" applyAlignment="1">
      <alignment horizontal="right" vertical="center"/>
    </xf>
    <xf numFmtId="0" fontId="4" fillId="0" borderId="11" xfId="0" applyFont="1" applyBorder="1" applyAlignment="1">
      <alignment horizontal="justify" vertical="top" wrapText="1"/>
    </xf>
    <xf numFmtId="0" fontId="27" fillId="0" borderId="0" xfId="0" applyFont="1" applyBorder="1" applyAlignment="1">
      <alignment/>
    </xf>
    <xf numFmtId="0" fontId="27" fillId="0" borderId="16" xfId="0" applyFont="1" applyBorder="1" applyAlignment="1">
      <alignment/>
    </xf>
    <xf numFmtId="0" fontId="9" fillId="0" borderId="36" xfId="0" applyFont="1" applyBorder="1" applyAlignment="1">
      <alignment horizontal="justify" vertical="top" wrapText="1"/>
    </xf>
    <xf numFmtId="0" fontId="9" fillId="0" borderId="31" xfId="0" applyFont="1" applyBorder="1" applyAlignment="1">
      <alignment horizontal="justify" vertical="top" wrapText="1"/>
    </xf>
    <xf numFmtId="0" fontId="9" fillId="0" borderId="37" xfId="0" applyFont="1" applyBorder="1" applyAlignment="1">
      <alignment horizontal="justify" vertical="top" wrapText="1"/>
    </xf>
    <xf numFmtId="0" fontId="11" fillId="0" borderId="65" xfId="0" applyFont="1" applyBorder="1" applyAlignment="1">
      <alignment horizontal="justify" vertical="justify" wrapText="1"/>
    </xf>
    <xf numFmtId="0" fontId="10" fillId="0" borderId="32" xfId="0" applyFont="1" applyBorder="1" applyAlignment="1">
      <alignment horizontal="justify" vertical="justify" wrapText="1"/>
    </xf>
    <xf numFmtId="0" fontId="10" fillId="0" borderId="48" xfId="0" applyFont="1" applyBorder="1" applyAlignment="1">
      <alignment horizontal="justify" vertical="justify" wrapText="1"/>
    </xf>
    <xf numFmtId="0" fontId="5" fillId="42" borderId="36" xfId="0" applyFont="1" applyFill="1" applyBorder="1" applyAlignment="1">
      <alignment horizontal="left"/>
    </xf>
    <xf numFmtId="0" fontId="5" fillId="42" borderId="31" xfId="0" applyFont="1" applyFill="1" applyBorder="1" applyAlignment="1">
      <alignment horizontal="left"/>
    </xf>
    <xf numFmtId="0" fontId="5" fillId="42" borderId="37" xfId="0" applyFont="1" applyFill="1" applyBorder="1" applyAlignment="1">
      <alignment horizontal="left"/>
    </xf>
    <xf numFmtId="0" fontId="9" fillId="33" borderId="11" xfId="0" applyFont="1" applyFill="1" applyBorder="1" applyAlignment="1">
      <alignment horizontal="justify" vertical="top"/>
    </xf>
    <xf numFmtId="0" fontId="9" fillId="33" borderId="0" xfId="0" applyFont="1" applyFill="1" applyBorder="1" applyAlignment="1">
      <alignment horizontal="justify" vertical="top"/>
    </xf>
    <xf numFmtId="0" fontId="9" fillId="33" borderId="10" xfId="0" applyFont="1" applyFill="1" applyBorder="1" applyAlignment="1">
      <alignment horizontal="justify" vertical="top"/>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36" borderId="24" xfId="0" applyFont="1" applyFill="1" applyBorder="1" applyAlignment="1">
      <alignment horizontal="left" vertical="center" wrapText="1"/>
    </xf>
    <xf numFmtId="0" fontId="10" fillId="36" borderId="25" xfId="0" applyFont="1" applyFill="1" applyBorder="1" applyAlignment="1">
      <alignment horizontal="left" vertical="center" wrapText="1"/>
    </xf>
    <xf numFmtId="0" fontId="9" fillId="35" borderId="71" xfId="0" applyFont="1" applyFill="1" applyBorder="1" applyAlignment="1">
      <alignment horizontal="right" vertical="center" wrapText="1"/>
    </xf>
    <xf numFmtId="0" fontId="9" fillId="35" borderId="14" xfId="0" applyFont="1" applyFill="1" applyBorder="1" applyAlignment="1">
      <alignment horizontal="right" vertical="center" wrapText="1"/>
    </xf>
    <xf numFmtId="0" fontId="9" fillId="35" borderId="15" xfId="0" applyFont="1" applyFill="1" applyBorder="1" applyAlignment="1">
      <alignment horizontal="right" vertical="center" wrapText="1"/>
    </xf>
    <xf numFmtId="0" fontId="26" fillId="0" borderId="0" xfId="0" applyFont="1" applyBorder="1" applyAlignment="1">
      <alignment horizontal="left" vertical="center" wrapText="1"/>
    </xf>
    <xf numFmtId="0" fontId="5" fillId="35" borderId="23" xfId="0" applyFont="1" applyFill="1" applyBorder="1" applyAlignment="1">
      <alignment horizontal="left" vertical="justify" wrapText="1"/>
    </xf>
    <xf numFmtId="0" fontId="5" fillId="35" borderId="20" xfId="0" applyFont="1" applyFill="1" applyBorder="1" applyAlignment="1">
      <alignment horizontal="left" vertical="justify" wrapText="1"/>
    </xf>
    <xf numFmtId="0" fontId="5" fillId="35" borderId="51" xfId="0" applyFont="1" applyFill="1" applyBorder="1" applyAlignment="1">
      <alignment horizontal="left" vertical="justify" wrapText="1"/>
    </xf>
    <xf numFmtId="0" fontId="22" fillId="34" borderId="65" xfId="0" applyFont="1" applyFill="1" applyBorder="1" applyAlignment="1">
      <alignment horizontal="left" vertical="center" wrapText="1"/>
    </xf>
    <xf numFmtId="0" fontId="22" fillId="34" borderId="32" xfId="0" applyFont="1" applyFill="1" applyBorder="1" applyAlignment="1">
      <alignment horizontal="left" vertical="center" wrapText="1"/>
    </xf>
    <xf numFmtId="0" fontId="22" fillId="34" borderId="48" xfId="0" applyFont="1" applyFill="1" applyBorder="1" applyAlignment="1">
      <alignment horizontal="left" vertical="center" wrapText="1"/>
    </xf>
    <xf numFmtId="0" fontId="121" fillId="0" borderId="28" xfId="0" applyFont="1" applyBorder="1" applyAlignment="1">
      <alignment horizontal="right" vertical="center"/>
    </xf>
    <xf numFmtId="0" fontId="121" fillId="0" borderId="20" xfId="0" applyFont="1" applyBorder="1" applyAlignment="1">
      <alignment horizontal="right" vertical="center"/>
    </xf>
    <xf numFmtId="0" fontId="5" fillId="19" borderId="19" xfId="0" applyFont="1" applyFill="1" applyBorder="1" applyAlignment="1">
      <alignment horizontal="left" vertical="center"/>
    </xf>
    <xf numFmtId="0" fontId="5" fillId="19" borderId="14" xfId="0" applyFont="1" applyFill="1" applyBorder="1" applyAlignment="1">
      <alignment horizontal="left" vertical="center"/>
    </xf>
    <xf numFmtId="0" fontId="5" fillId="35" borderId="22" xfId="0" applyFont="1" applyFill="1" applyBorder="1" applyAlignment="1">
      <alignment horizontal="left" vertical="justify"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justify" wrapText="1"/>
    </xf>
    <xf numFmtId="0" fontId="19" fillId="0" borderId="58" xfId="0" applyFont="1" applyBorder="1" applyAlignment="1">
      <alignment horizontal="right" vertical="top"/>
    </xf>
    <xf numFmtId="0" fontId="19" fillId="0" borderId="55" xfId="0" applyFont="1" applyBorder="1" applyAlignment="1">
      <alignment horizontal="right" vertical="top"/>
    </xf>
    <xf numFmtId="0" fontId="19" fillId="0" borderId="59" xfId="0" applyFont="1" applyBorder="1" applyAlignment="1">
      <alignment horizontal="right" vertical="top"/>
    </xf>
    <xf numFmtId="0" fontId="18" fillId="0" borderId="34" xfId="0" applyFont="1" applyBorder="1" applyAlignment="1">
      <alignment horizontal="left" vertical="top"/>
    </xf>
    <xf numFmtId="0" fontId="19" fillId="0" borderId="0" xfId="0" applyFont="1" applyAlignment="1">
      <alignment horizontal="center"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0" fontId="19" fillId="0" borderId="0" xfId="0" applyFont="1" applyBorder="1" applyAlignment="1">
      <alignment horizontal="justify" vertical="center" wrapText="1"/>
    </xf>
    <xf numFmtId="0" fontId="18" fillId="0" borderId="0" xfId="0" applyFont="1" applyBorder="1" applyAlignment="1">
      <alignment horizontal="justify" vertical="justify" wrapText="1"/>
    </xf>
    <xf numFmtId="0" fontId="19" fillId="0" borderId="0" xfId="0" applyFont="1" applyBorder="1" applyAlignment="1">
      <alignment horizontal="justify" vertical="justify" wrapText="1"/>
    </xf>
    <xf numFmtId="189" fontId="17" fillId="0" borderId="65" xfId="0" applyNumberFormat="1" applyFont="1" applyBorder="1" applyAlignment="1">
      <alignment horizontal="center" vertical="center"/>
    </xf>
    <xf numFmtId="189" fontId="17" fillId="0" borderId="48" xfId="0" applyNumberFormat="1" applyFont="1" applyBorder="1" applyAlignment="1">
      <alignment horizontal="center" vertical="center"/>
    </xf>
    <xf numFmtId="0" fontId="40" fillId="0" borderId="0" xfId="0" applyFont="1" applyFill="1" applyAlignment="1">
      <alignment horizontal="left" vertical="top" wrapText="1"/>
    </xf>
    <xf numFmtId="0" fontId="17" fillId="0" borderId="31" xfId="0" applyFont="1" applyBorder="1" applyAlignment="1">
      <alignment wrapText="1"/>
    </xf>
    <xf numFmtId="0" fontId="0" fillId="0" borderId="31" xfId="0" applyFont="1" applyBorder="1" applyAlignment="1">
      <alignment wrapText="1"/>
    </xf>
    <xf numFmtId="0" fontId="45" fillId="0" borderId="0" xfId="0" applyFont="1" applyAlignment="1">
      <alignment horizontal="left" vertical="top" wrapText="1"/>
    </xf>
    <xf numFmtId="0" fontId="7" fillId="34" borderId="65" xfId="0" applyFont="1" applyFill="1" applyBorder="1" applyAlignment="1">
      <alignment horizontal="center" vertical="top" wrapText="1"/>
    </xf>
    <xf numFmtId="0" fontId="7" fillId="34" borderId="32" xfId="0" applyFont="1" applyFill="1" applyBorder="1" applyAlignment="1">
      <alignment horizontal="center" vertical="top" wrapText="1"/>
    </xf>
    <xf numFmtId="0" fontId="7" fillId="34" borderId="48" xfId="0" applyFont="1" applyFill="1" applyBorder="1" applyAlignment="1">
      <alignment horizontal="center" vertical="top" wrapText="1"/>
    </xf>
    <xf numFmtId="2" fontId="6" fillId="33" borderId="0" xfId="0" applyNumberFormat="1" applyFont="1" applyFill="1" applyBorder="1" applyAlignment="1">
      <alignment horizontal="right" vertical="center" wrapText="1"/>
    </xf>
    <xf numFmtId="2" fontId="6" fillId="33" borderId="10" xfId="0" applyNumberFormat="1" applyFont="1" applyFill="1" applyBorder="1" applyAlignment="1">
      <alignment horizontal="right" vertical="center" wrapText="1"/>
    </xf>
    <xf numFmtId="0" fontId="14" fillId="34" borderId="36" xfId="0" applyFont="1" applyFill="1" applyBorder="1" applyAlignment="1">
      <alignment horizontal="justify" vertical="top" wrapText="1"/>
    </xf>
    <xf numFmtId="0" fontId="13" fillId="34" borderId="31" xfId="0" applyFont="1" applyFill="1" applyBorder="1" applyAlignment="1">
      <alignment horizontal="justify" vertical="top" wrapText="1"/>
    </xf>
    <xf numFmtId="0" fontId="13" fillId="34" borderId="37" xfId="0" applyFont="1" applyFill="1" applyBorder="1" applyAlignment="1">
      <alignment horizontal="justify" vertical="top" wrapText="1"/>
    </xf>
    <xf numFmtId="0" fontId="5" fillId="0" borderId="0" xfId="64" applyFont="1" applyFill="1" applyAlignment="1">
      <alignment horizontal="left" wrapText="1"/>
      <protection/>
    </xf>
    <xf numFmtId="0" fontId="7" fillId="0" borderId="55"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1" xfId="0" applyFont="1" applyFill="1" applyBorder="1" applyAlignment="1">
      <alignment vertical="center" wrapText="1"/>
    </xf>
    <xf numFmtId="0" fontId="7" fillId="0" borderId="22" xfId="0" applyFont="1" applyFill="1" applyBorder="1" applyAlignment="1">
      <alignment vertical="center" wrapText="1"/>
    </xf>
    <xf numFmtId="0" fontId="6" fillId="42" borderId="33" xfId="62" applyFont="1" applyFill="1" applyBorder="1" applyAlignment="1">
      <alignment horizontal="left" vertical="center"/>
      <protection/>
    </xf>
    <xf numFmtId="0" fontId="6" fillId="42" borderId="34" xfId="62" applyFont="1" applyFill="1" applyBorder="1" applyAlignment="1">
      <alignment horizontal="left" vertical="center"/>
      <protection/>
    </xf>
    <xf numFmtId="0" fontId="6" fillId="42" borderId="35" xfId="62" applyFont="1" applyFill="1" applyBorder="1" applyAlignment="1">
      <alignment horizontal="left" vertical="center"/>
      <protection/>
    </xf>
    <xf numFmtId="0" fontId="6" fillId="42" borderId="11" xfId="62" applyFont="1" applyFill="1" applyBorder="1" applyAlignment="1">
      <alignment horizontal="left" vertical="center"/>
      <protection/>
    </xf>
    <xf numFmtId="0" fontId="6" fillId="42" borderId="0" xfId="62" applyFont="1" applyFill="1" applyBorder="1" applyAlignment="1">
      <alignment horizontal="left" vertical="center"/>
      <protection/>
    </xf>
    <xf numFmtId="0" fontId="6" fillId="42" borderId="10" xfId="62" applyFont="1" applyFill="1" applyBorder="1" applyAlignment="1">
      <alignment horizontal="left" vertical="center"/>
      <protection/>
    </xf>
    <xf numFmtId="0" fontId="65" fillId="0" borderId="0" xfId="0" applyFont="1" applyFill="1" applyAlignment="1">
      <alignment horizontal="center" vertical="center" wrapText="1"/>
    </xf>
    <xf numFmtId="0" fontId="7" fillId="0" borderId="6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xf>
    <xf numFmtId="0" fontId="6" fillId="36" borderId="51" xfId="0" applyFont="1" applyFill="1" applyBorder="1" applyAlignment="1">
      <alignment horizontal="center" vertical="center"/>
    </xf>
    <xf numFmtId="0" fontId="6" fillId="36" borderId="20" xfId="0" applyFont="1" applyFill="1" applyBorder="1" applyAlignment="1">
      <alignment horizontal="center" vertical="center"/>
    </xf>
    <xf numFmtId="0" fontId="6" fillId="36" borderId="19" xfId="0" applyFont="1" applyFill="1" applyBorder="1" applyAlignment="1">
      <alignment horizontal="center" vertical="center"/>
    </xf>
    <xf numFmtId="0" fontId="6" fillId="36" borderId="15" xfId="0" applyFont="1" applyFill="1" applyBorder="1" applyAlignment="1">
      <alignment horizontal="center" vertical="center"/>
    </xf>
    <xf numFmtId="0" fontId="7" fillId="0" borderId="60" xfId="0" applyFont="1" applyBorder="1" applyAlignment="1">
      <alignment horizontal="center" vertical="center" wrapText="1"/>
    </xf>
    <xf numFmtId="0" fontId="7" fillId="0" borderId="72" xfId="0" applyFont="1" applyBorder="1" applyAlignment="1">
      <alignment horizontal="center" vertical="center" wrapText="1"/>
    </xf>
    <xf numFmtId="0" fontId="28" fillId="0" borderId="60" xfId="0" applyFont="1" applyBorder="1" applyAlignment="1">
      <alignment horizontal="center" vertical="top"/>
    </xf>
    <xf numFmtId="0" fontId="28" fillId="0" borderId="72" xfId="0" applyFont="1" applyBorder="1" applyAlignment="1">
      <alignment horizontal="center" vertical="top"/>
    </xf>
    <xf numFmtId="0" fontId="7" fillId="0" borderId="4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9" xfId="0" applyFont="1" applyFill="1" applyBorder="1" applyAlignment="1">
      <alignment vertical="center" wrapText="1"/>
    </xf>
    <xf numFmtId="0" fontId="7" fillId="0" borderId="40" xfId="0" applyFont="1" applyFill="1" applyBorder="1" applyAlignment="1">
      <alignment vertical="center" wrapText="1"/>
    </xf>
    <xf numFmtId="0" fontId="7" fillId="0" borderId="57" xfId="0" applyFont="1" applyFill="1" applyBorder="1" applyAlignment="1">
      <alignment vertical="center" wrapText="1"/>
    </xf>
    <xf numFmtId="0" fontId="7" fillId="0" borderId="25" xfId="0" applyFont="1" applyFill="1" applyBorder="1" applyAlignment="1">
      <alignment vertical="center" wrapText="1"/>
    </xf>
    <xf numFmtId="0" fontId="7" fillId="0" borderId="64"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60" applyFont="1" applyFill="1" applyAlignment="1">
      <alignment horizontal="center"/>
      <protection/>
    </xf>
    <xf numFmtId="0" fontId="28" fillId="0" borderId="0" xfId="0" applyFont="1" applyBorder="1" applyAlignment="1">
      <alignment horizontal="left" vertical="top" wrapText="1"/>
    </xf>
    <xf numFmtId="0" fontId="28" fillId="0" borderId="0" xfId="0" applyFont="1" applyBorder="1" applyAlignment="1">
      <alignment horizontal="left" vertical="top"/>
    </xf>
    <xf numFmtId="0" fontId="64" fillId="36" borderId="23" xfId="0" applyFont="1" applyFill="1" applyBorder="1" applyAlignment="1">
      <alignment horizontal="right" wrapText="1"/>
    </xf>
    <xf numFmtId="0" fontId="64" fillId="36" borderId="20" xfId="0" applyFont="1" applyFill="1" applyBorder="1" applyAlignment="1">
      <alignment horizontal="right" wrapText="1"/>
    </xf>
    <xf numFmtId="0" fontId="64" fillId="36" borderId="51" xfId="0" applyFont="1" applyFill="1" applyBorder="1" applyAlignment="1">
      <alignment horizontal="right" wrapText="1"/>
    </xf>
    <xf numFmtId="0" fontId="64" fillId="36" borderId="23" xfId="0" applyFont="1" applyFill="1" applyBorder="1" applyAlignment="1">
      <alignment horizontal="center" wrapText="1"/>
    </xf>
    <xf numFmtId="0" fontId="64" fillId="36" borderId="20" xfId="0" applyFont="1" applyFill="1" applyBorder="1" applyAlignment="1">
      <alignment horizontal="center" wrapText="1"/>
    </xf>
    <xf numFmtId="0" fontId="64" fillId="36" borderId="51" xfId="0" applyFont="1" applyFill="1" applyBorder="1" applyAlignment="1">
      <alignment horizontal="center" wrapText="1"/>
    </xf>
    <xf numFmtId="0" fontId="21" fillId="0" borderId="23" xfId="0" applyFont="1" applyBorder="1" applyAlignment="1">
      <alignment horizontal="right" wrapText="1"/>
    </xf>
    <xf numFmtId="0" fontId="21" fillId="0" borderId="20" xfId="0" applyFont="1" applyBorder="1" applyAlignment="1">
      <alignment horizontal="right" wrapText="1"/>
    </xf>
    <xf numFmtId="0" fontId="21" fillId="0" borderId="51" xfId="0" applyFont="1" applyBorder="1" applyAlignment="1">
      <alignment horizontal="right" wrapText="1"/>
    </xf>
    <xf numFmtId="0" fontId="21" fillId="0" borderId="23" xfId="0" applyFont="1" applyBorder="1" applyAlignment="1">
      <alignment horizontal="center" wrapText="1"/>
    </xf>
    <xf numFmtId="0" fontId="21" fillId="0" borderId="20" xfId="0" applyFont="1" applyBorder="1" applyAlignment="1">
      <alignment horizontal="center" wrapText="1"/>
    </xf>
    <xf numFmtId="0" fontId="21" fillId="0" borderId="51" xfId="0" applyFont="1" applyBorder="1" applyAlignment="1">
      <alignment horizontal="center" wrapText="1"/>
    </xf>
    <xf numFmtId="0" fontId="31" fillId="0" borderId="42" xfId="0" applyFont="1" applyBorder="1" applyAlignment="1">
      <alignment horizontal="center" vertical="center" wrapText="1"/>
    </xf>
    <xf numFmtId="0" fontId="31" fillId="0" borderId="76" xfId="0" applyFont="1" applyBorder="1" applyAlignment="1">
      <alignment horizontal="center" vertical="center" wrapText="1"/>
    </xf>
    <xf numFmtId="0" fontId="31" fillId="0" borderId="38" xfId="0" applyFont="1" applyBorder="1" applyAlignment="1">
      <alignment horizontal="center" vertical="center" wrapText="1"/>
    </xf>
    <xf numFmtId="0" fontId="21" fillId="39" borderId="41" xfId="0" applyFont="1" applyFill="1" applyBorder="1" applyAlignment="1">
      <alignment horizontal="right" vertical="center" wrapText="1"/>
    </xf>
    <xf numFmtId="0" fontId="21" fillId="39" borderId="55" xfId="0" applyFont="1" applyFill="1" applyBorder="1" applyAlignment="1">
      <alignment horizontal="right" vertical="center" wrapText="1"/>
    </xf>
    <xf numFmtId="0" fontId="21" fillId="39" borderId="56" xfId="0" applyFont="1" applyFill="1" applyBorder="1" applyAlignment="1">
      <alignment horizontal="right" vertical="center" wrapText="1"/>
    </xf>
    <xf numFmtId="0" fontId="31" fillId="36" borderId="23" xfId="0" applyFont="1" applyFill="1" applyBorder="1" applyAlignment="1">
      <alignment horizontal="center" vertical="center" wrapText="1"/>
    </xf>
    <xf numFmtId="0" fontId="31" fillId="36" borderId="20" xfId="0" applyFont="1" applyFill="1" applyBorder="1" applyAlignment="1">
      <alignment horizontal="center" vertical="center" wrapText="1"/>
    </xf>
    <xf numFmtId="0" fontId="31" fillId="36" borderId="51" xfId="0" applyFont="1" applyFill="1" applyBorder="1" applyAlignment="1">
      <alignment horizontal="center" vertical="center" wrapText="1"/>
    </xf>
    <xf numFmtId="0" fontId="29" fillId="0" borderId="0" xfId="62" applyFont="1" applyAlignment="1">
      <alignment horizontal="center" vertical="center" wrapText="1"/>
      <protection/>
    </xf>
    <xf numFmtId="0" fontId="6" fillId="42" borderId="36" xfId="62" applyFont="1" applyFill="1" applyBorder="1" applyAlignment="1">
      <alignment horizontal="left" vertical="center"/>
      <protection/>
    </xf>
    <xf numFmtId="0" fontId="6" fillId="42" borderId="31" xfId="62" applyFont="1" applyFill="1" applyBorder="1" applyAlignment="1">
      <alignment horizontal="left" vertical="center"/>
      <protection/>
    </xf>
    <xf numFmtId="0" fontId="6" fillId="42" borderId="37" xfId="62" applyFont="1" applyFill="1" applyBorder="1" applyAlignment="1">
      <alignment horizontal="left" vertical="center"/>
      <protection/>
    </xf>
    <xf numFmtId="0" fontId="5" fillId="0" borderId="0" xfId="62" applyFont="1" applyFill="1" applyAlignment="1">
      <alignment horizontal="center" vertical="center"/>
      <protection/>
    </xf>
    <xf numFmtId="0" fontId="31" fillId="0" borderId="22" xfId="0" applyFont="1" applyBorder="1" applyAlignment="1">
      <alignment horizontal="center" wrapText="1"/>
    </xf>
    <xf numFmtId="0" fontId="31" fillId="0" borderId="23"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22" xfId="0" applyFont="1" applyBorder="1" applyAlignment="1">
      <alignment horizontal="center" vertical="center" wrapText="1"/>
    </xf>
    <xf numFmtId="0" fontId="26" fillId="36" borderId="65" xfId="63" applyFont="1" applyFill="1" applyBorder="1" applyAlignment="1">
      <alignment horizontal="right" vertical="center" wrapText="1"/>
      <protection/>
    </xf>
    <xf numFmtId="0" fontId="26" fillId="36" borderId="32" xfId="63" applyFont="1" applyFill="1" applyBorder="1" applyAlignment="1">
      <alignment horizontal="right" vertical="center" wrapText="1"/>
      <protection/>
    </xf>
    <xf numFmtId="0" fontId="26" fillId="36" borderId="48" xfId="63" applyFont="1" applyFill="1" applyBorder="1" applyAlignment="1">
      <alignment horizontal="right" vertical="center" wrapText="1"/>
      <protection/>
    </xf>
    <xf numFmtId="0" fontId="6" fillId="0" borderId="34" xfId="63" applyFont="1" applyFill="1" applyBorder="1" applyAlignment="1">
      <alignment horizontal="left" vertical="center" wrapText="1"/>
      <protection/>
    </xf>
    <xf numFmtId="0" fontId="0" fillId="0" borderId="0" xfId="0" applyFont="1" applyAlignment="1">
      <alignment horizontal="left" wrapText="1"/>
    </xf>
    <xf numFmtId="0" fontId="21" fillId="0" borderId="0" xfId="62" applyFont="1" applyAlignment="1">
      <alignment horizontal="center" vertical="center" wrapText="1"/>
      <protection/>
    </xf>
    <xf numFmtId="0" fontId="21" fillId="0" borderId="22" xfId="0" applyFont="1" applyBorder="1" applyAlignment="1">
      <alignment horizontal="center" wrapText="1"/>
    </xf>
    <xf numFmtId="0" fontId="26" fillId="36" borderId="23" xfId="63" applyFont="1" applyFill="1" applyBorder="1" applyAlignment="1">
      <alignment horizontal="center" vertical="center" wrapText="1"/>
      <protection/>
    </xf>
    <xf numFmtId="0" fontId="26" fillId="36" borderId="20" xfId="63" applyFont="1" applyFill="1" applyBorder="1" applyAlignment="1">
      <alignment horizontal="center" vertical="center" wrapText="1"/>
      <protection/>
    </xf>
    <xf numFmtId="0" fontId="26" fillId="36" borderId="51" xfId="63" applyFont="1" applyFill="1" applyBorder="1" applyAlignment="1">
      <alignment horizontal="center" vertical="center" wrapText="1"/>
      <protection/>
    </xf>
    <xf numFmtId="0" fontId="64" fillId="36" borderId="22" xfId="0" applyFont="1" applyFill="1" applyBorder="1" applyAlignment="1">
      <alignment horizontal="center" wrapText="1"/>
    </xf>
    <xf numFmtId="0" fontId="6" fillId="0" borderId="0" xfId="63" applyFont="1" applyFill="1" applyBorder="1" applyAlignment="1">
      <alignment horizontal="left" vertical="center" wrapText="1"/>
      <protection/>
    </xf>
    <xf numFmtId="0" fontId="31" fillId="36" borderId="22" xfId="0" applyFont="1" applyFill="1" applyBorder="1" applyAlignment="1">
      <alignment horizontal="center" vertical="center" wrapText="1"/>
    </xf>
    <xf numFmtId="0" fontId="14" fillId="0" borderId="0" xfId="59" applyFont="1" applyAlignment="1">
      <alignment horizontal="right" vertical="justify" wrapText="1"/>
      <protection/>
    </xf>
    <xf numFmtId="0" fontId="48" fillId="0" borderId="0" xfId="59" applyFont="1" applyAlignment="1">
      <alignment horizontal="right" vertical="justify" wrapText="1"/>
      <protection/>
    </xf>
    <xf numFmtId="0" fontId="14" fillId="0" borderId="0" xfId="59" applyFont="1" applyAlignment="1">
      <alignment horizontal="center" vertical="justify" wrapText="1"/>
      <protection/>
    </xf>
    <xf numFmtId="0" fontId="48" fillId="0" borderId="0" xfId="59" applyFont="1" applyAlignment="1">
      <alignment horizontal="center" vertical="justify" wrapText="1"/>
      <protection/>
    </xf>
    <xf numFmtId="0" fontId="14" fillId="0" borderId="0" xfId="59" applyFont="1" applyAlignment="1">
      <alignment horizontal="left" vertical="justify" wrapText="1"/>
      <protection/>
    </xf>
    <xf numFmtId="0" fontId="48" fillId="0" borderId="0" xfId="59" applyFont="1" applyAlignment="1">
      <alignment horizontal="left" vertical="justify" wrapText="1"/>
      <protection/>
    </xf>
    <xf numFmtId="0" fontId="14" fillId="0" borderId="0" xfId="59" applyFont="1" applyAlignment="1">
      <alignment horizontal="left" wrapText="1"/>
      <protection/>
    </xf>
    <xf numFmtId="0" fontId="48" fillId="0" borderId="0" xfId="59" applyFont="1" applyAlignment="1">
      <alignment horizontal="left" wrapText="1"/>
      <protection/>
    </xf>
    <xf numFmtId="0" fontId="14" fillId="0" borderId="0" xfId="59" applyFont="1" applyAlignment="1">
      <alignment horizontal="justify" vertical="justify" wrapText="1"/>
      <protection/>
    </xf>
    <xf numFmtId="0" fontId="13" fillId="0" borderId="0" xfId="59" applyFont="1" applyAlignment="1">
      <alignment horizontal="left" vertical="justify" wrapText="1"/>
      <protection/>
    </xf>
    <xf numFmtId="0" fontId="101" fillId="0" borderId="0" xfId="59" applyFont="1" applyAlignment="1">
      <alignment horizontal="left" vertical="justify" wrapText="1"/>
      <protection/>
    </xf>
    <xf numFmtId="0" fontId="119" fillId="0" borderId="0" xfId="59" applyFont="1" applyAlignment="1">
      <alignment horizontal="justify" vertical="justify" wrapText="1"/>
      <protection/>
    </xf>
    <xf numFmtId="0" fontId="13" fillId="0" borderId="0" xfId="59" applyFont="1" applyAlignment="1">
      <alignment horizontal="justify" vertical="justify" wrapText="1"/>
      <protection/>
    </xf>
    <xf numFmtId="0" fontId="48" fillId="0" borderId="0" xfId="59" applyFont="1" applyAlignment="1">
      <alignment horizontal="justify" vertical="justify" wrapText="1"/>
      <protection/>
    </xf>
    <xf numFmtId="0" fontId="29" fillId="0" borderId="0" xfId="59" applyFont="1" applyAlignment="1">
      <alignment horizontal="right" vertical="justify" wrapText="1"/>
      <protection/>
    </xf>
    <xf numFmtId="0" fontId="13" fillId="0" borderId="0" xfId="59" applyFont="1" applyAlignment="1">
      <alignment horizontal="center" vertical="center"/>
      <protection/>
    </xf>
    <xf numFmtId="0" fontId="14" fillId="0" borderId="0" xfId="59" applyFont="1" applyAlignment="1">
      <alignment horizontal="center" vertical="center"/>
      <protection/>
    </xf>
    <xf numFmtId="0" fontId="14" fillId="0" borderId="0" xfId="59" applyFont="1" applyAlignment="1">
      <alignment horizontal="left" vertical="center"/>
      <protection/>
    </xf>
    <xf numFmtId="0" fontId="14" fillId="0" borderId="0" xfId="59" applyFont="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Book1" xfId="60"/>
    <cellStyle name="Normal_Measure 04" xfId="61"/>
    <cellStyle name="Normal_RRA_TE_01_M311" xfId="62"/>
    <cellStyle name="Normal_Sheet1" xfId="63"/>
    <cellStyle name="Normal_Work List Table_Authorization"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90</xdr:row>
      <xdr:rowOff>66675</xdr:rowOff>
    </xdr:from>
    <xdr:to>
      <xdr:col>2</xdr:col>
      <xdr:colOff>209550</xdr:colOff>
      <xdr:row>90</xdr:row>
      <xdr:rowOff>209550</xdr:rowOff>
    </xdr:to>
    <xdr:sp>
      <xdr:nvSpPr>
        <xdr:cNvPr id="1" name="Rectangle 5"/>
        <xdr:cNvSpPr>
          <a:spLocks/>
        </xdr:cNvSpPr>
      </xdr:nvSpPr>
      <xdr:spPr>
        <a:xfrm>
          <a:off x="1057275" y="288512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90</xdr:row>
      <xdr:rowOff>47625</xdr:rowOff>
    </xdr:from>
    <xdr:to>
      <xdr:col>5</xdr:col>
      <xdr:colOff>219075</xdr:colOff>
      <xdr:row>90</xdr:row>
      <xdr:rowOff>180975</xdr:rowOff>
    </xdr:to>
    <xdr:sp>
      <xdr:nvSpPr>
        <xdr:cNvPr id="2" name="Rectangle 6"/>
        <xdr:cNvSpPr>
          <a:spLocks/>
        </xdr:cNvSpPr>
      </xdr:nvSpPr>
      <xdr:spPr>
        <a:xfrm>
          <a:off x="4352925" y="28832175"/>
          <a:ext cx="1524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90</xdr:row>
      <xdr:rowOff>76200</xdr:rowOff>
    </xdr:from>
    <xdr:to>
      <xdr:col>8</xdr:col>
      <xdr:colOff>257175</xdr:colOff>
      <xdr:row>90</xdr:row>
      <xdr:rowOff>200025</xdr:rowOff>
    </xdr:to>
    <xdr:sp>
      <xdr:nvSpPr>
        <xdr:cNvPr id="3" name="Rectangle 7"/>
        <xdr:cNvSpPr>
          <a:spLocks/>
        </xdr:cNvSpPr>
      </xdr:nvSpPr>
      <xdr:spPr>
        <a:xfrm>
          <a:off x="7905750" y="288607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17</xdr:row>
      <xdr:rowOff>180975</xdr:rowOff>
    </xdr:from>
    <xdr:to>
      <xdr:col>9</xdr:col>
      <xdr:colOff>571500</xdr:colOff>
      <xdr:row>17</xdr:row>
      <xdr:rowOff>180975</xdr:rowOff>
    </xdr:to>
    <xdr:sp>
      <xdr:nvSpPr>
        <xdr:cNvPr id="4" name="Line 17"/>
        <xdr:cNvSpPr>
          <a:spLocks/>
        </xdr:cNvSpPr>
      </xdr:nvSpPr>
      <xdr:spPr>
        <a:xfrm>
          <a:off x="7848600" y="4314825"/>
          <a:ext cx="16859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17</xdr:row>
      <xdr:rowOff>180975</xdr:rowOff>
    </xdr:from>
    <xdr:to>
      <xdr:col>6</xdr:col>
      <xdr:colOff>133350</xdr:colOff>
      <xdr:row>17</xdr:row>
      <xdr:rowOff>180975</xdr:rowOff>
    </xdr:to>
    <xdr:sp>
      <xdr:nvSpPr>
        <xdr:cNvPr id="5" name="Line 18"/>
        <xdr:cNvSpPr>
          <a:spLocks/>
        </xdr:cNvSpPr>
      </xdr:nvSpPr>
      <xdr:spPr>
        <a:xfrm>
          <a:off x="4800600" y="4314825"/>
          <a:ext cx="8382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177</xdr:row>
      <xdr:rowOff>152400</xdr:rowOff>
    </xdr:from>
    <xdr:to>
      <xdr:col>1</xdr:col>
      <xdr:colOff>342900</xdr:colOff>
      <xdr:row>177</xdr:row>
      <xdr:rowOff>304800</xdr:rowOff>
    </xdr:to>
    <xdr:sp>
      <xdr:nvSpPr>
        <xdr:cNvPr id="6" name="Rectangle 51"/>
        <xdr:cNvSpPr>
          <a:spLocks/>
        </xdr:cNvSpPr>
      </xdr:nvSpPr>
      <xdr:spPr>
        <a:xfrm>
          <a:off x="314325" y="68141850"/>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178</xdr:row>
      <xdr:rowOff>123825</xdr:rowOff>
    </xdr:from>
    <xdr:to>
      <xdr:col>1</xdr:col>
      <xdr:colOff>352425</xdr:colOff>
      <xdr:row>178</xdr:row>
      <xdr:rowOff>276225</xdr:rowOff>
    </xdr:to>
    <xdr:sp>
      <xdr:nvSpPr>
        <xdr:cNvPr id="7" name="Rectangle 52"/>
        <xdr:cNvSpPr>
          <a:spLocks/>
        </xdr:cNvSpPr>
      </xdr:nvSpPr>
      <xdr:spPr>
        <a:xfrm>
          <a:off x="323850" y="68522850"/>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933450</xdr:colOff>
      <xdr:row>74</xdr:row>
      <xdr:rowOff>28575</xdr:rowOff>
    </xdr:from>
    <xdr:to>
      <xdr:col>4</xdr:col>
      <xdr:colOff>1066800</xdr:colOff>
      <xdr:row>74</xdr:row>
      <xdr:rowOff>190500</xdr:rowOff>
    </xdr:to>
    <xdr:sp>
      <xdr:nvSpPr>
        <xdr:cNvPr id="8" name="Rectangle 58"/>
        <xdr:cNvSpPr>
          <a:spLocks/>
        </xdr:cNvSpPr>
      </xdr:nvSpPr>
      <xdr:spPr>
        <a:xfrm>
          <a:off x="4076700" y="20364450"/>
          <a:ext cx="1333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914400</xdr:colOff>
      <xdr:row>77</xdr:row>
      <xdr:rowOff>28575</xdr:rowOff>
    </xdr:from>
    <xdr:to>
      <xdr:col>4</xdr:col>
      <xdr:colOff>1057275</xdr:colOff>
      <xdr:row>77</xdr:row>
      <xdr:rowOff>200025</xdr:rowOff>
    </xdr:to>
    <xdr:sp>
      <xdr:nvSpPr>
        <xdr:cNvPr id="9" name="Rectangle 62"/>
        <xdr:cNvSpPr>
          <a:spLocks/>
        </xdr:cNvSpPr>
      </xdr:nvSpPr>
      <xdr:spPr>
        <a:xfrm>
          <a:off x="4057650" y="21021675"/>
          <a:ext cx="1428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xdr:col>
      <xdr:colOff>419100</xdr:colOff>
      <xdr:row>0</xdr:row>
      <xdr:rowOff>0</xdr:rowOff>
    </xdr:to>
    <xdr:pic>
      <xdr:nvPicPr>
        <xdr:cNvPr id="10" name="Picture 69" descr="SFA_logo_small"/>
        <xdr:cNvPicPr preferRelativeResize="1">
          <a:picLocks noChangeAspect="1"/>
        </xdr:cNvPicPr>
      </xdr:nvPicPr>
      <xdr:blipFill>
        <a:blip r:embed="rId1"/>
        <a:stretch>
          <a:fillRect/>
        </a:stretch>
      </xdr:blipFill>
      <xdr:spPr>
        <a:xfrm>
          <a:off x="238125" y="0"/>
          <a:ext cx="314325" cy="0"/>
        </a:xfrm>
        <a:prstGeom prst="rect">
          <a:avLst/>
        </a:prstGeom>
        <a:noFill/>
        <a:ln w="9525" cmpd="sng">
          <a:noFill/>
        </a:ln>
      </xdr:spPr>
    </xdr:pic>
    <xdr:clientData/>
  </xdr:twoCellAnchor>
  <xdr:twoCellAnchor>
    <xdr:from>
      <xdr:col>1</xdr:col>
      <xdr:colOff>114300</xdr:colOff>
      <xdr:row>139</xdr:row>
      <xdr:rowOff>0</xdr:rowOff>
    </xdr:from>
    <xdr:to>
      <xdr:col>1</xdr:col>
      <xdr:colOff>466725</xdr:colOff>
      <xdr:row>139</xdr:row>
      <xdr:rowOff>0</xdr:rowOff>
    </xdr:to>
    <xdr:pic>
      <xdr:nvPicPr>
        <xdr:cNvPr id="11" name="Picture 96" descr="SFA_logo_small"/>
        <xdr:cNvPicPr preferRelativeResize="1">
          <a:picLocks noChangeAspect="1"/>
        </xdr:cNvPicPr>
      </xdr:nvPicPr>
      <xdr:blipFill>
        <a:blip r:embed="rId1"/>
        <a:stretch>
          <a:fillRect/>
        </a:stretch>
      </xdr:blipFill>
      <xdr:spPr>
        <a:xfrm>
          <a:off x="247650" y="47548800"/>
          <a:ext cx="352425" cy="0"/>
        </a:xfrm>
        <a:prstGeom prst="rect">
          <a:avLst/>
        </a:prstGeom>
        <a:noFill/>
        <a:ln w="9525" cmpd="sng">
          <a:noFill/>
        </a:ln>
      </xdr:spPr>
    </xdr:pic>
    <xdr:clientData/>
  </xdr:twoCellAnchor>
  <xdr:twoCellAnchor>
    <xdr:from>
      <xdr:col>0</xdr:col>
      <xdr:colOff>114300</xdr:colOff>
      <xdr:row>0</xdr:row>
      <xdr:rowOff>0</xdr:rowOff>
    </xdr:from>
    <xdr:to>
      <xdr:col>1</xdr:col>
      <xdr:colOff>485775</xdr:colOff>
      <xdr:row>0</xdr:row>
      <xdr:rowOff>0</xdr:rowOff>
    </xdr:to>
    <xdr:pic>
      <xdr:nvPicPr>
        <xdr:cNvPr id="12" name="Picture 1"/>
        <xdr:cNvPicPr preferRelativeResize="1">
          <a:picLocks noChangeAspect="1"/>
        </xdr:cNvPicPr>
      </xdr:nvPicPr>
      <xdr:blipFill>
        <a:blip r:embed="rId2"/>
        <a:stretch>
          <a:fillRect/>
        </a:stretch>
      </xdr:blipFill>
      <xdr:spPr>
        <a:xfrm>
          <a:off x="114300" y="0"/>
          <a:ext cx="504825" cy="0"/>
        </a:xfrm>
        <a:prstGeom prst="rect">
          <a:avLst/>
        </a:prstGeom>
        <a:noFill/>
        <a:ln w="9525" cmpd="sng">
          <a:noFill/>
        </a:ln>
      </xdr:spPr>
    </xdr:pic>
    <xdr:clientData/>
  </xdr:twoCellAnchor>
  <xdr:twoCellAnchor>
    <xdr:from>
      <xdr:col>3</xdr:col>
      <xdr:colOff>790575</xdr:colOff>
      <xdr:row>14</xdr:row>
      <xdr:rowOff>123825</xdr:rowOff>
    </xdr:from>
    <xdr:to>
      <xdr:col>3</xdr:col>
      <xdr:colOff>933450</xdr:colOff>
      <xdr:row>14</xdr:row>
      <xdr:rowOff>228600</xdr:rowOff>
    </xdr:to>
    <xdr:sp>
      <xdr:nvSpPr>
        <xdr:cNvPr id="13" name="Rectangle 1"/>
        <xdr:cNvSpPr>
          <a:spLocks/>
        </xdr:cNvSpPr>
      </xdr:nvSpPr>
      <xdr:spPr>
        <a:xfrm>
          <a:off x="2809875" y="34861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14</xdr:row>
      <xdr:rowOff>104775</xdr:rowOff>
    </xdr:from>
    <xdr:to>
      <xdr:col>6</xdr:col>
      <xdr:colOff>295275</xdr:colOff>
      <xdr:row>14</xdr:row>
      <xdr:rowOff>238125</xdr:rowOff>
    </xdr:to>
    <xdr:sp>
      <xdr:nvSpPr>
        <xdr:cNvPr id="14" name="Rectangle 1"/>
        <xdr:cNvSpPr>
          <a:spLocks/>
        </xdr:cNvSpPr>
      </xdr:nvSpPr>
      <xdr:spPr>
        <a:xfrm>
          <a:off x="5610225" y="34671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14</xdr:row>
      <xdr:rowOff>114300</xdr:rowOff>
    </xdr:from>
    <xdr:to>
      <xdr:col>7</xdr:col>
      <xdr:colOff>809625</xdr:colOff>
      <xdr:row>14</xdr:row>
      <xdr:rowOff>257175</xdr:rowOff>
    </xdr:to>
    <xdr:sp>
      <xdr:nvSpPr>
        <xdr:cNvPr id="15" name="Rectangle 1"/>
        <xdr:cNvSpPr>
          <a:spLocks/>
        </xdr:cNvSpPr>
      </xdr:nvSpPr>
      <xdr:spPr>
        <a:xfrm>
          <a:off x="7315200" y="347662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159</xdr:row>
      <xdr:rowOff>0</xdr:rowOff>
    </xdr:from>
    <xdr:to>
      <xdr:col>1</xdr:col>
      <xdr:colOff>466725</xdr:colOff>
      <xdr:row>159</xdr:row>
      <xdr:rowOff>0</xdr:rowOff>
    </xdr:to>
    <xdr:pic>
      <xdr:nvPicPr>
        <xdr:cNvPr id="16" name="Picture 96" descr="SFA_logo_small"/>
        <xdr:cNvPicPr preferRelativeResize="1">
          <a:picLocks noChangeAspect="1"/>
        </xdr:cNvPicPr>
      </xdr:nvPicPr>
      <xdr:blipFill>
        <a:blip r:embed="rId1"/>
        <a:stretch>
          <a:fillRect/>
        </a:stretch>
      </xdr:blipFill>
      <xdr:spPr>
        <a:xfrm>
          <a:off x="247650" y="59064525"/>
          <a:ext cx="352425" cy="0"/>
        </a:xfrm>
        <a:prstGeom prst="rect">
          <a:avLst/>
        </a:prstGeom>
        <a:noFill/>
        <a:ln w="9525" cmpd="sng">
          <a:noFill/>
        </a:ln>
      </xdr:spPr>
    </xdr:pic>
    <xdr:clientData/>
  </xdr:twoCellAnchor>
  <xdr:twoCellAnchor>
    <xdr:from>
      <xdr:col>11</xdr:col>
      <xdr:colOff>180975</xdr:colOff>
      <xdr:row>94</xdr:row>
      <xdr:rowOff>66675</xdr:rowOff>
    </xdr:from>
    <xdr:to>
      <xdr:col>11</xdr:col>
      <xdr:colOff>190500</xdr:colOff>
      <xdr:row>94</xdr:row>
      <xdr:rowOff>276225</xdr:rowOff>
    </xdr:to>
    <xdr:sp>
      <xdr:nvSpPr>
        <xdr:cNvPr id="17" name="Rectangle 66"/>
        <xdr:cNvSpPr>
          <a:spLocks/>
        </xdr:cNvSpPr>
      </xdr:nvSpPr>
      <xdr:spPr>
        <a:xfrm>
          <a:off x="11715750" y="29565600"/>
          <a:ext cx="95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303</xdr:row>
      <xdr:rowOff>142875</xdr:rowOff>
    </xdr:from>
    <xdr:to>
      <xdr:col>7</xdr:col>
      <xdr:colOff>581025</xdr:colOff>
      <xdr:row>303</xdr:row>
      <xdr:rowOff>352425</xdr:rowOff>
    </xdr:to>
    <xdr:sp>
      <xdr:nvSpPr>
        <xdr:cNvPr id="18" name="Rectangle 65"/>
        <xdr:cNvSpPr>
          <a:spLocks/>
        </xdr:cNvSpPr>
      </xdr:nvSpPr>
      <xdr:spPr>
        <a:xfrm>
          <a:off x="7038975" y="137464800"/>
          <a:ext cx="2000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125</xdr:row>
      <xdr:rowOff>0</xdr:rowOff>
    </xdr:from>
    <xdr:to>
      <xdr:col>1</xdr:col>
      <xdr:colOff>466725</xdr:colOff>
      <xdr:row>125</xdr:row>
      <xdr:rowOff>0</xdr:rowOff>
    </xdr:to>
    <xdr:pic>
      <xdr:nvPicPr>
        <xdr:cNvPr id="19" name="Picture 96" descr="SFA_logo_small"/>
        <xdr:cNvPicPr preferRelativeResize="1">
          <a:picLocks noChangeAspect="1"/>
        </xdr:cNvPicPr>
      </xdr:nvPicPr>
      <xdr:blipFill>
        <a:blip r:embed="rId1"/>
        <a:stretch>
          <a:fillRect/>
        </a:stretch>
      </xdr:blipFill>
      <xdr:spPr>
        <a:xfrm>
          <a:off x="247650" y="42186225"/>
          <a:ext cx="352425" cy="0"/>
        </a:xfrm>
        <a:prstGeom prst="rect">
          <a:avLst/>
        </a:prstGeom>
        <a:noFill/>
        <a:ln w="9525" cmpd="sng">
          <a:noFill/>
        </a:ln>
      </xdr:spPr>
    </xdr:pic>
    <xdr:clientData/>
  </xdr:twoCellAnchor>
  <xdr:twoCellAnchor>
    <xdr:from>
      <xdr:col>3</xdr:col>
      <xdr:colOff>1123950</xdr:colOff>
      <xdr:row>38</xdr:row>
      <xdr:rowOff>38100</xdr:rowOff>
    </xdr:from>
    <xdr:to>
      <xdr:col>3</xdr:col>
      <xdr:colOff>1123950</xdr:colOff>
      <xdr:row>38</xdr:row>
      <xdr:rowOff>171450</xdr:rowOff>
    </xdr:to>
    <xdr:sp fLocksText="0">
      <xdr:nvSpPr>
        <xdr:cNvPr id="20" name="TextBox 42"/>
        <xdr:cNvSpPr txBox="1">
          <a:spLocks noChangeArrowheads="1"/>
        </xdr:cNvSpPr>
      </xdr:nvSpPr>
      <xdr:spPr>
        <a:xfrm>
          <a:off x="3143250" y="9115425"/>
          <a:ext cx="0" cy="133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10</xdr:row>
      <xdr:rowOff>152400</xdr:rowOff>
    </xdr:from>
    <xdr:to>
      <xdr:col>5</xdr:col>
      <xdr:colOff>495300</xdr:colOff>
      <xdr:row>10</xdr:row>
      <xdr:rowOff>295275</xdr:rowOff>
    </xdr:to>
    <xdr:sp>
      <xdr:nvSpPr>
        <xdr:cNvPr id="21" name="Rectangle 1"/>
        <xdr:cNvSpPr>
          <a:spLocks/>
        </xdr:cNvSpPr>
      </xdr:nvSpPr>
      <xdr:spPr>
        <a:xfrm>
          <a:off x="4629150" y="25812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11</xdr:row>
      <xdr:rowOff>114300</xdr:rowOff>
    </xdr:from>
    <xdr:to>
      <xdr:col>5</xdr:col>
      <xdr:colOff>495300</xdr:colOff>
      <xdr:row>11</xdr:row>
      <xdr:rowOff>257175</xdr:rowOff>
    </xdr:to>
    <xdr:sp>
      <xdr:nvSpPr>
        <xdr:cNvPr id="22" name="Rectangle 1"/>
        <xdr:cNvSpPr>
          <a:spLocks/>
        </xdr:cNvSpPr>
      </xdr:nvSpPr>
      <xdr:spPr>
        <a:xfrm>
          <a:off x="4629150" y="28479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923925</xdr:colOff>
      <xdr:row>75</xdr:row>
      <xdr:rowOff>28575</xdr:rowOff>
    </xdr:from>
    <xdr:to>
      <xdr:col>4</xdr:col>
      <xdr:colOff>1057275</xdr:colOff>
      <xdr:row>75</xdr:row>
      <xdr:rowOff>190500</xdr:rowOff>
    </xdr:to>
    <xdr:sp>
      <xdr:nvSpPr>
        <xdr:cNvPr id="23" name="Rectangle 58"/>
        <xdr:cNvSpPr>
          <a:spLocks/>
        </xdr:cNvSpPr>
      </xdr:nvSpPr>
      <xdr:spPr>
        <a:xfrm>
          <a:off x="4067175" y="20583525"/>
          <a:ext cx="1333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923925</xdr:colOff>
      <xdr:row>76</xdr:row>
      <xdr:rowOff>38100</xdr:rowOff>
    </xdr:from>
    <xdr:to>
      <xdr:col>4</xdr:col>
      <xdr:colOff>1057275</xdr:colOff>
      <xdr:row>76</xdr:row>
      <xdr:rowOff>200025</xdr:rowOff>
    </xdr:to>
    <xdr:sp>
      <xdr:nvSpPr>
        <xdr:cNvPr id="24" name="Rectangle 58"/>
        <xdr:cNvSpPr>
          <a:spLocks/>
        </xdr:cNvSpPr>
      </xdr:nvSpPr>
      <xdr:spPr>
        <a:xfrm>
          <a:off x="4067175" y="20812125"/>
          <a:ext cx="1333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179</xdr:row>
      <xdr:rowOff>133350</xdr:rowOff>
    </xdr:from>
    <xdr:to>
      <xdr:col>1</xdr:col>
      <xdr:colOff>342900</xdr:colOff>
      <xdr:row>179</xdr:row>
      <xdr:rowOff>285750</xdr:rowOff>
    </xdr:to>
    <xdr:sp>
      <xdr:nvSpPr>
        <xdr:cNvPr id="25" name="Rectangle 52"/>
        <xdr:cNvSpPr>
          <a:spLocks/>
        </xdr:cNvSpPr>
      </xdr:nvSpPr>
      <xdr:spPr>
        <a:xfrm>
          <a:off x="314325" y="68941950"/>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ref1" TargetMode="External"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83"/>
  <sheetViews>
    <sheetView tabSelected="1" view="pageBreakPreview" zoomScale="90" zoomScaleSheetLayoutView="90" workbookViewId="0" topLeftCell="A1">
      <selection activeCell="K14" sqref="K14"/>
    </sheetView>
  </sheetViews>
  <sheetFormatPr defaultColWidth="9.140625" defaultRowHeight="32.25" customHeight="1"/>
  <cols>
    <col min="1" max="1" width="2.00390625" style="3" customWidth="1"/>
    <col min="2" max="2" width="12.7109375" style="3" customWidth="1"/>
    <col min="3" max="3" width="15.57421875" style="3" customWidth="1"/>
    <col min="4" max="4" width="16.8515625" style="3" customWidth="1"/>
    <col min="5" max="5" width="17.140625" style="3" customWidth="1"/>
    <col min="6" max="6" width="18.28125" style="3" customWidth="1"/>
    <col min="7" max="9" width="17.28125" style="3" customWidth="1"/>
    <col min="10" max="10" width="17.57421875" style="3" customWidth="1"/>
    <col min="11" max="11" width="21.00390625" style="3" customWidth="1"/>
    <col min="12" max="12" width="2.8515625" style="3" customWidth="1"/>
    <col min="13" max="13" width="10.140625" style="2" bestFit="1" customWidth="1"/>
    <col min="14" max="14" width="9.57421875" style="3" bestFit="1" customWidth="1"/>
    <col min="15" max="15" width="22.8515625" style="3" bestFit="1" customWidth="1"/>
    <col min="16" max="16384" width="9.140625" style="3" customWidth="1"/>
  </cols>
  <sheetData>
    <row r="1" spans="1:13" s="175" customFormat="1" ht="12.75" customHeight="1" thickBot="1">
      <c r="A1" s="4"/>
      <c r="B1" s="4"/>
      <c r="C1" s="176"/>
      <c r="D1" s="176"/>
      <c r="E1" s="176"/>
      <c r="F1" s="176"/>
      <c r="G1" s="176"/>
      <c r="H1" s="176"/>
      <c r="I1" s="176"/>
      <c r="J1" s="177"/>
      <c r="K1" s="177"/>
      <c r="L1" s="174"/>
      <c r="M1" s="174"/>
    </row>
    <row r="2" spans="1:13" s="40" customFormat="1" ht="18" customHeight="1">
      <c r="A2" s="142" t="s">
        <v>2</v>
      </c>
      <c r="B2" s="143"/>
      <c r="C2" s="143"/>
      <c r="D2" s="143"/>
      <c r="E2" s="143"/>
      <c r="F2" s="144"/>
      <c r="G2" s="144"/>
      <c r="H2" s="144"/>
      <c r="I2" s="581" t="s">
        <v>4</v>
      </c>
      <c r="J2" s="581"/>
      <c r="K2" s="581"/>
      <c r="L2" s="582"/>
      <c r="M2" s="39"/>
    </row>
    <row r="3" spans="1:12" s="39" customFormat="1" ht="18" customHeight="1">
      <c r="A3" s="37" t="s">
        <v>1</v>
      </c>
      <c r="B3" s="31"/>
      <c r="C3" s="31"/>
      <c r="D3" s="31"/>
      <c r="E3" s="31"/>
      <c r="F3" s="31"/>
      <c r="G3" s="31"/>
      <c r="H3" s="31"/>
      <c r="I3" s="145"/>
      <c r="J3" s="145"/>
      <c r="K3" s="145"/>
      <c r="L3" s="38"/>
    </row>
    <row r="4" spans="1:12" s="39" customFormat="1" ht="18" customHeight="1" thickBot="1">
      <c r="A4" s="146" t="s">
        <v>3</v>
      </c>
      <c r="B4" s="147"/>
      <c r="C4" s="147"/>
      <c r="D4" s="147"/>
      <c r="E4" s="147"/>
      <c r="F4" s="147"/>
      <c r="G4" s="147"/>
      <c r="H4" s="147"/>
      <c r="I4" s="147"/>
      <c r="J4" s="147"/>
      <c r="K4" s="148"/>
      <c r="L4" s="149"/>
    </row>
    <row r="5" spans="1:12" ht="11.25" customHeight="1" thickBot="1">
      <c r="A5" s="1"/>
      <c r="B5" s="1"/>
      <c r="C5" s="1"/>
      <c r="D5" s="1"/>
      <c r="E5" s="1"/>
      <c r="F5" s="1"/>
      <c r="G5" s="1"/>
      <c r="H5" s="1"/>
      <c r="I5" s="1"/>
      <c r="J5" s="1"/>
      <c r="K5" s="1"/>
      <c r="L5" s="7"/>
    </row>
    <row r="6" spans="1:12" ht="32.25" customHeight="1" thickBot="1">
      <c r="A6" s="602" t="s">
        <v>479</v>
      </c>
      <c r="B6" s="603"/>
      <c r="C6" s="603"/>
      <c r="D6" s="603"/>
      <c r="E6" s="603"/>
      <c r="F6" s="603"/>
      <c r="G6" s="603"/>
      <c r="H6" s="603"/>
      <c r="I6" s="603"/>
      <c r="J6" s="603"/>
      <c r="K6" s="603"/>
      <c r="L6" s="604"/>
    </row>
    <row r="7" spans="1:12" ht="24" customHeight="1">
      <c r="A7" s="613" t="s">
        <v>93</v>
      </c>
      <c r="B7" s="613"/>
      <c r="C7" s="613"/>
      <c r="D7" s="613"/>
      <c r="E7" s="613"/>
      <c r="F7" s="613"/>
      <c r="G7" s="613"/>
      <c r="H7" s="613"/>
      <c r="I7" s="613"/>
      <c r="J7" s="613"/>
      <c r="K7" s="613"/>
      <c r="L7" s="613"/>
    </row>
    <row r="8" spans="1:12" ht="15.75" customHeight="1" thickBot="1">
      <c r="A8" s="83"/>
      <c r="B8" s="83"/>
      <c r="C8" s="83"/>
      <c r="D8" s="83"/>
      <c r="E8" s="83"/>
      <c r="F8" s="83"/>
      <c r="G8" s="83"/>
      <c r="H8" s="83"/>
      <c r="I8" s="626" t="s">
        <v>6</v>
      </c>
      <c r="J8" s="626"/>
      <c r="K8" s="626"/>
      <c r="L8" s="83"/>
    </row>
    <row r="9" spans="1:12" ht="17.25" customHeight="1">
      <c r="A9" s="1"/>
      <c r="B9" s="599" t="s">
        <v>95</v>
      </c>
      <c r="C9" s="600"/>
      <c r="D9" s="601"/>
      <c r="E9" s="7"/>
      <c r="F9" s="7"/>
      <c r="G9" s="46"/>
      <c r="H9" s="47"/>
      <c r="L9" s="83"/>
    </row>
    <row r="10" spans="1:13" s="40" customFormat="1" ht="24" customHeight="1">
      <c r="A10" s="150"/>
      <c r="B10" s="151" t="s">
        <v>99</v>
      </c>
      <c r="C10" s="152"/>
      <c r="D10" s="152"/>
      <c r="E10" s="152"/>
      <c r="F10" s="152"/>
      <c r="G10" s="152"/>
      <c r="H10" s="152"/>
      <c r="I10" s="152"/>
      <c r="J10" s="152"/>
      <c r="K10" s="153"/>
      <c r="L10" s="150"/>
      <c r="M10" s="39"/>
    </row>
    <row r="11" spans="1:13" s="40" customFormat="1" ht="24" customHeight="1">
      <c r="A11" s="150"/>
      <c r="B11" s="154" t="s">
        <v>87</v>
      </c>
      <c r="C11" s="150"/>
      <c r="D11" s="150"/>
      <c r="E11" s="150"/>
      <c r="F11" s="150"/>
      <c r="G11" s="150"/>
      <c r="H11" s="150"/>
      <c r="I11" s="150"/>
      <c r="J11" s="150"/>
      <c r="K11" s="155"/>
      <c r="L11" s="150"/>
      <c r="M11" s="39"/>
    </row>
    <row r="12" spans="1:13" s="40" customFormat="1" ht="24" customHeight="1">
      <c r="A12" s="150"/>
      <c r="B12" s="156" t="s">
        <v>92</v>
      </c>
      <c r="C12" s="157"/>
      <c r="D12" s="157"/>
      <c r="E12" s="157"/>
      <c r="F12" s="157"/>
      <c r="G12" s="157"/>
      <c r="H12" s="157"/>
      <c r="I12" s="157"/>
      <c r="J12" s="157"/>
      <c r="K12" s="158"/>
      <c r="L12" s="150"/>
      <c r="M12" s="39"/>
    </row>
    <row r="13" spans="1:12" ht="8.25" customHeight="1" thickBot="1">
      <c r="A13" s="1"/>
      <c r="B13" s="10"/>
      <c r="C13" s="7"/>
      <c r="D13" s="7"/>
      <c r="E13" s="7"/>
      <c r="F13" s="7"/>
      <c r="G13" s="7"/>
      <c r="H13" s="7"/>
      <c r="I13" s="83"/>
      <c r="J13" s="83"/>
      <c r="K13" s="7"/>
      <c r="L13" s="1"/>
    </row>
    <row r="14" spans="1:12" ht="17.25" customHeight="1" thickBot="1">
      <c r="A14" s="1"/>
      <c r="B14" s="486" t="s">
        <v>96</v>
      </c>
      <c r="C14" s="487"/>
      <c r="D14" s="488"/>
      <c r="E14" s="7"/>
      <c r="F14" s="7"/>
      <c r="G14" s="11"/>
      <c r="H14" s="12"/>
      <c r="L14" s="83"/>
    </row>
    <row r="15" spans="1:12" ht="20.25" customHeight="1">
      <c r="A15" s="1"/>
      <c r="B15" s="13" t="s">
        <v>482</v>
      </c>
      <c r="C15" s="5"/>
      <c r="D15" s="5"/>
      <c r="E15" s="14"/>
      <c r="F15" s="14"/>
      <c r="G15" s="14"/>
      <c r="H15" s="14"/>
      <c r="I15" s="14"/>
      <c r="J15" s="14"/>
      <c r="K15" s="15"/>
      <c r="L15" s="6"/>
    </row>
    <row r="16" spans="1:12" ht="20.25" customHeight="1">
      <c r="A16" s="9"/>
      <c r="B16" s="16" t="s">
        <v>24</v>
      </c>
      <c r="C16" s="5"/>
      <c r="D16" s="5"/>
      <c r="E16" s="5"/>
      <c r="F16" s="5"/>
      <c r="G16" s="5"/>
      <c r="H16" s="5"/>
      <c r="I16" s="5"/>
      <c r="J16" s="5"/>
      <c r="K16" s="17"/>
      <c r="L16" s="6"/>
    </row>
    <row r="17" spans="1:12" ht="20.25" customHeight="1">
      <c r="A17" s="9"/>
      <c r="B17" s="16" t="s">
        <v>7</v>
      </c>
      <c r="C17" s="5"/>
      <c r="D17" s="5"/>
      <c r="E17" s="5"/>
      <c r="F17" s="5"/>
      <c r="G17" s="5"/>
      <c r="H17" s="5"/>
      <c r="I17" s="5"/>
      <c r="J17" s="5"/>
      <c r="K17" s="17"/>
      <c r="L17" s="6"/>
    </row>
    <row r="18" spans="1:12" ht="20.25" customHeight="1">
      <c r="A18" s="9"/>
      <c r="B18" s="16" t="s">
        <v>17</v>
      </c>
      <c r="C18" s="5"/>
      <c r="D18" s="5"/>
      <c r="E18" s="5"/>
      <c r="F18" s="5"/>
      <c r="G18" s="5"/>
      <c r="H18" s="5"/>
      <c r="I18" s="5"/>
      <c r="J18" s="5"/>
      <c r="K18" s="17"/>
      <c r="L18" s="6"/>
    </row>
    <row r="19" spans="1:12" ht="20.25" customHeight="1">
      <c r="A19" s="9"/>
      <c r="B19" s="19" t="s">
        <v>8</v>
      </c>
      <c r="C19" s="5"/>
      <c r="D19" s="5"/>
      <c r="E19" s="7"/>
      <c r="F19" s="5"/>
      <c r="G19" s="5"/>
      <c r="H19" s="5"/>
      <c r="I19" s="5"/>
      <c r="J19" s="5"/>
      <c r="K19" s="17"/>
      <c r="L19" s="6"/>
    </row>
    <row r="20" spans="1:12" ht="20.25" customHeight="1">
      <c r="A20" s="9"/>
      <c r="B20" s="20" t="s">
        <v>18</v>
      </c>
      <c r="C20" s="21"/>
      <c r="D20" s="21"/>
      <c r="E20" s="21"/>
      <c r="F20" s="21"/>
      <c r="G20" s="21"/>
      <c r="H20" s="21"/>
      <c r="I20" s="21"/>
      <c r="J20" s="21"/>
      <c r="K20" s="22"/>
      <c r="L20" s="6"/>
    </row>
    <row r="21" spans="1:12" ht="9.75" customHeight="1">
      <c r="A21" s="9"/>
      <c r="B21" s="10"/>
      <c r="C21" s="5"/>
      <c r="D21" s="5"/>
      <c r="E21" s="5"/>
      <c r="F21" s="5"/>
      <c r="G21" s="5"/>
      <c r="H21" s="5"/>
      <c r="I21" s="5"/>
      <c r="J21" s="5"/>
      <c r="K21" s="5"/>
      <c r="L21" s="6"/>
    </row>
    <row r="22" spans="1:12" ht="20.25" customHeight="1">
      <c r="A22" s="9"/>
      <c r="B22" s="23" t="s">
        <v>82</v>
      </c>
      <c r="C22" s="14"/>
      <c r="D22" s="14"/>
      <c r="E22" s="14"/>
      <c r="F22" s="14"/>
      <c r="G22" s="14"/>
      <c r="H22" s="14"/>
      <c r="I22" s="14"/>
      <c r="J22" s="14"/>
      <c r="K22" s="15"/>
      <c r="L22" s="6"/>
    </row>
    <row r="23" spans="1:12" ht="20.25" customHeight="1">
      <c r="A23" s="9"/>
      <c r="B23" s="16" t="s">
        <v>0</v>
      </c>
      <c r="C23" s="5"/>
      <c r="D23" s="5"/>
      <c r="E23" s="5"/>
      <c r="F23" s="5"/>
      <c r="G23" s="5"/>
      <c r="H23" s="5"/>
      <c r="I23" s="5"/>
      <c r="J23" s="5"/>
      <c r="K23" s="17"/>
      <c r="L23" s="6"/>
    </row>
    <row r="24" spans="1:12" ht="20.25" customHeight="1">
      <c r="A24" s="9"/>
      <c r="B24" s="16" t="s">
        <v>22</v>
      </c>
      <c r="C24" s="5"/>
      <c r="D24" s="5"/>
      <c r="E24" s="5"/>
      <c r="F24" s="5"/>
      <c r="G24" s="5"/>
      <c r="H24" s="5"/>
      <c r="I24" s="5"/>
      <c r="J24" s="5"/>
      <c r="K24" s="17"/>
      <c r="L24" s="6"/>
    </row>
    <row r="25" spans="1:12" ht="20.25" customHeight="1">
      <c r="A25" s="9"/>
      <c r="B25" s="20" t="s">
        <v>19</v>
      </c>
      <c r="C25" s="21"/>
      <c r="D25" s="21"/>
      <c r="E25" s="21"/>
      <c r="F25" s="21"/>
      <c r="G25" s="21"/>
      <c r="H25" s="21"/>
      <c r="I25" s="21"/>
      <c r="J25" s="21"/>
      <c r="K25" s="22"/>
      <c r="L25" s="6"/>
    </row>
    <row r="26" spans="1:12" ht="12" customHeight="1">
      <c r="A26" s="9"/>
      <c r="B26" s="5"/>
      <c r="C26" s="5"/>
      <c r="D26" s="5"/>
      <c r="E26" s="5"/>
      <c r="F26" s="5"/>
      <c r="G26" s="5"/>
      <c r="H26" s="5"/>
      <c r="I26" s="5"/>
      <c r="J26" s="5"/>
      <c r="K26" s="5"/>
      <c r="L26" s="6"/>
    </row>
    <row r="27" spans="1:12" ht="18" customHeight="1">
      <c r="A27" s="9"/>
      <c r="B27" s="24" t="s">
        <v>16</v>
      </c>
      <c r="C27" s="14"/>
      <c r="D27" s="14"/>
      <c r="E27" s="14"/>
      <c r="F27" s="14"/>
      <c r="G27" s="14"/>
      <c r="H27" s="14"/>
      <c r="I27" s="14"/>
      <c r="J27" s="14"/>
      <c r="K27" s="15"/>
      <c r="L27" s="6"/>
    </row>
    <row r="28" spans="1:12" ht="18" customHeight="1">
      <c r="A28" s="9"/>
      <c r="B28" s="20" t="s">
        <v>9</v>
      </c>
      <c r="C28" s="21"/>
      <c r="D28" s="25"/>
      <c r="E28" s="21"/>
      <c r="F28" s="21"/>
      <c r="G28" s="21"/>
      <c r="H28" s="21"/>
      <c r="I28" s="21"/>
      <c r="J28" s="21"/>
      <c r="K28" s="22"/>
      <c r="L28" s="6"/>
    </row>
    <row r="29" spans="1:12" ht="12" customHeight="1">
      <c r="A29" s="9"/>
      <c r="B29" s="8"/>
      <c r="C29" s="7"/>
      <c r="D29" s="18"/>
      <c r="E29" s="26"/>
      <c r="F29" s="7"/>
      <c r="G29" s="5"/>
      <c r="H29" s="5"/>
      <c r="J29" s="5"/>
      <c r="L29" s="6"/>
    </row>
    <row r="30" spans="1:12" ht="18" customHeight="1">
      <c r="A30" s="9"/>
      <c r="B30" s="8"/>
      <c r="C30" s="7"/>
      <c r="D30" s="7"/>
      <c r="E30" s="5"/>
      <c r="F30" s="7"/>
      <c r="G30" s="5"/>
      <c r="H30" s="5"/>
      <c r="I30" s="5"/>
      <c r="J30" s="5"/>
      <c r="K30" s="26" t="s">
        <v>36</v>
      </c>
      <c r="L30" s="6"/>
    </row>
    <row r="31" spans="1:12" ht="18" customHeight="1">
      <c r="A31" s="9"/>
      <c r="B31" s="610" t="s">
        <v>20</v>
      </c>
      <c r="C31" s="611"/>
      <c r="D31" s="611"/>
      <c r="E31" s="611"/>
      <c r="F31" s="611"/>
      <c r="G31" s="611"/>
      <c r="H31" s="611"/>
      <c r="I31" s="611"/>
      <c r="J31" s="611"/>
      <c r="K31" s="612"/>
      <c r="L31" s="6"/>
    </row>
    <row r="32" spans="1:12" ht="18" customHeight="1">
      <c r="A32" s="9"/>
      <c r="B32" s="532" t="s">
        <v>0</v>
      </c>
      <c r="C32" s="533"/>
      <c r="D32" s="533"/>
      <c r="E32" s="533"/>
      <c r="F32" s="533"/>
      <c r="G32" s="533"/>
      <c r="H32" s="533"/>
      <c r="I32" s="533"/>
      <c r="J32" s="533"/>
      <c r="K32" s="534"/>
      <c r="L32" s="6"/>
    </row>
    <row r="33" spans="1:12" ht="18" customHeight="1">
      <c r="A33" s="9"/>
      <c r="B33" s="532" t="s">
        <v>23</v>
      </c>
      <c r="C33" s="533"/>
      <c r="D33" s="533"/>
      <c r="E33" s="533"/>
      <c r="F33" s="533"/>
      <c r="G33" s="533"/>
      <c r="H33" s="533"/>
      <c r="I33" s="533"/>
      <c r="J33" s="533"/>
      <c r="K33" s="534"/>
      <c r="L33" s="6"/>
    </row>
    <row r="34" spans="1:12" ht="18" customHeight="1">
      <c r="A34" s="9"/>
      <c r="B34" s="538" t="s">
        <v>10</v>
      </c>
      <c r="C34" s="539"/>
      <c r="D34" s="539"/>
      <c r="E34" s="539"/>
      <c r="F34" s="539"/>
      <c r="G34" s="539"/>
      <c r="H34" s="539"/>
      <c r="I34" s="539"/>
      <c r="J34" s="539"/>
      <c r="K34" s="540"/>
      <c r="L34" s="6"/>
    </row>
    <row r="35" spans="1:12" ht="18" customHeight="1">
      <c r="A35" s="9"/>
      <c r="B35" s="614" t="s">
        <v>81</v>
      </c>
      <c r="C35" s="615"/>
      <c r="D35" s="615"/>
      <c r="E35" s="615"/>
      <c r="F35" s="615"/>
      <c r="G35" s="615"/>
      <c r="H35" s="615"/>
      <c r="I35" s="615"/>
      <c r="J35" s="615"/>
      <c r="K35" s="616"/>
      <c r="L35" s="6"/>
    </row>
    <row r="36" spans="1:12" ht="32.25" customHeight="1">
      <c r="A36" s="9"/>
      <c r="B36" s="550"/>
      <c r="C36" s="551"/>
      <c r="D36" s="551"/>
      <c r="E36" s="551"/>
      <c r="F36" s="551"/>
      <c r="G36" s="551"/>
      <c r="H36" s="551"/>
      <c r="I36" s="551"/>
      <c r="J36" s="551"/>
      <c r="K36" s="552"/>
      <c r="L36" s="6"/>
    </row>
    <row r="37" spans="1:12" ht="15" customHeight="1" thickBot="1">
      <c r="A37" s="9"/>
      <c r="B37" s="7"/>
      <c r="C37" s="7"/>
      <c r="D37" s="7"/>
      <c r="E37" s="7"/>
      <c r="F37" s="7"/>
      <c r="G37" s="7"/>
      <c r="H37" s="7"/>
      <c r="I37" s="7"/>
      <c r="J37" s="7"/>
      <c r="K37" s="7"/>
      <c r="L37" s="6"/>
    </row>
    <row r="38" spans="1:13" s="40" customFormat="1" ht="22.5" customHeight="1" thickBot="1">
      <c r="A38" s="37"/>
      <c r="B38" s="434" t="s">
        <v>112</v>
      </c>
      <c r="C38" s="435"/>
      <c r="D38" s="435"/>
      <c r="E38" s="435"/>
      <c r="F38" s="435"/>
      <c r="G38" s="435"/>
      <c r="H38" s="435"/>
      <c r="I38" s="435"/>
      <c r="J38" s="435"/>
      <c r="K38" s="436"/>
      <c r="L38" s="38"/>
      <c r="M38" s="39"/>
    </row>
    <row r="39" spans="2:11" s="1" customFormat="1" ht="25.5" customHeight="1">
      <c r="B39" s="178" t="s">
        <v>88</v>
      </c>
      <c r="C39" s="179"/>
      <c r="D39" s="7"/>
      <c r="E39" s="7"/>
      <c r="F39" s="7"/>
      <c r="G39" s="180" t="s">
        <v>445</v>
      </c>
      <c r="H39" s="7"/>
      <c r="I39" s="7"/>
      <c r="J39" s="180" t="s">
        <v>446</v>
      </c>
      <c r="K39" s="6"/>
    </row>
    <row r="40" spans="2:11" s="1" customFormat="1" ht="15" customHeight="1">
      <c r="B40" s="178"/>
      <c r="C40" s="179"/>
      <c r="D40" s="7"/>
      <c r="E40" s="7"/>
      <c r="F40" s="7"/>
      <c r="G40" s="116" t="s">
        <v>97</v>
      </c>
      <c r="H40" s="7"/>
      <c r="I40" s="7"/>
      <c r="J40" s="116" t="s">
        <v>98</v>
      </c>
      <c r="K40" s="6"/>
    </row>
    <row r="41" spans="2:12" s="1" customFormat="1" ht="15" customHeight="1">
      <c r="B41" s="139" t="s">
        <v>94</v>
      </c>
      <c r="C41" s="179"/>
      <c r="D41" s="7"/>
      <c r="E41" s="7"/>
      <c r="F41" s="7"/>
      <c r="G41" s="180"/>
      <c r="H41" s="7"/>
      <c r="I41" s="7"/>
      <c r="J41" s="180"/>
      <c r="K41" s="6"/>
      <c r="L41" s="83"/>
    </row>
    <row r="42" spans="2:11" s="1" customFormat="1" ht="15.75">
      <c r="B42" s="555" t="s">
        <v>89</v>
      </c>
      <c r="C42" s="556"/>
      <c r="D42" s="556"/>
      <c r="E42" s="556"/>
      <c r="F42" s="556"/>
      <c r="G42" s="7"/>
      <c r="H42" s="7"/>
      <c r="I42" s="7"/>
      <c r="J42" s="7"/>
      <c r="K42" s="6"/>
    </row>
    <row r="43" spans="2:12" s="1" customFormat="1" ht="20.25" customHeight="1">
      <c r="B43" s="555" t="s">
        <v>90</v>
      </c>
      <c r="C43" s="556"/>
      <c r="D43" s="556"/>
      <c r="E43" s="556"/>
      <c r="F43" s="556"/>
      <c r="G43" s="7"/>
      <c r="H43" s="7"/>
      <c r="I43" s="7"/>
      <c r="J43" s="7"/>
      <c r="K43" s="6"/>
      <c r="L43" s="83"/>
    </row>
    <row r="44" spans="2:11" s="1" customFormat="1" ht="24" customHeight="1">
      <c r="B44" s="553" t="s">
        <v>91</v>
      </c>
      <c r="C44" s="554"/>
      <c r="D44" s="554"/>
      <c r="E44" s="554"/>
      <c r="F44" s="554"/>
      <c r="G44" s="27"/>
      <c r="H44" s="27"/>
      <c r="I44" s="27"/>
      <c r="J44" s="27"/>
      <c r="K44" s="168"/>
    </row>
    <row r="45" spans="1:13" s="40" customFormat="1" ht="19.5" customHeight="1">
      <c r="A45" s="31"/>
      <c r="B45" s="140" t="s">
        <v>113</v>
      </c>
      <c r="C45" s="117"/>
      <c r="D45" s="117"/>
      <c r="E45" s="117"/>
      <c r="F45" s="115"/>
      <c r="G45" s="181" t="s">
        <v>442</v>
      </c>
      <c r="H45" s="181"/>
      <c r="I45" s="181" t="s">
        <v>444</v>
      </c>
      <c r="J45" s="181"/>
      <c r="K45" s="141"/>
      <c r="L45" s="31"/>
      <c r="M45" s="39"/>
    </row>
    <row r="46" spans="1:13" s="40" customFormat="1" ht="26.25" customHeight="1">
      <c r="A46" s="31"/>
      <c r="B46" s="220" t="s">
        <v>163</v>
      </c>
      <c r="C46" s="216"/>
      <c r="D46" s="216"/>
      <c r="E46" s="216"/>
      <c r="F46" s="217"/>
      <c r="G46" s="217"/>
      <c r="H46" s="217"/>
      <c r="I46" s="218"/>
      <c r="J46" s="288" t="s">
        <v>440</v>
      </c>
      <c r="K46" s="355" t="s">
        <v>441</v>
      </c>
      <c r="L46" s="31"/>
      <c r="M46" s="39"/>
    </row>
    <row r="47" spans="1:13" s="40" customFormat="1" ht="33.75" customHeight="1">
      <c r="A47" s="31"/>
      <c r="B47" s="617" t="s">
        <v>147</v>
      </c>
      <c r="C47" s="618"/>
      <c r="D47" s="618"/>
      <c r="E47" s="618"/>
      <c r="F47" s="618"/>
      <c r="G47" s="618"/>
      <c r="H47" s="618"/>
      <c r="I47" s="618"/>
      <c r="J47" s="288" t="s">
        <v>440</v>
      </c>
      <c r="K47" s="355" t="s">
        <v>441</v>
      </c>
      <c r="L47" s="31"/>
      <c r="M47" s="39"/>
    </row>
    <row r="48" spans="1:13" s="40" customFormat="1" ht="33.75" customHeight="1">
      <c r="A48" s="31"/>
      <c r="B48" s="608" t="s">
        <v>148</v>
      </c>
      <c r="C48" s="609"/>
      <c r="D48" s="609"/>
      <c r="E48" s="609"/>
      <c r="F48" s="609"/>
      <c r="G48" s="609"/>
      <c r="H48" s="609"/>
      <c r="I48" s="609"/>
      <c r="J48" s="288" t="s">
        <v>440</v>
      </c>
      <c r="K48" s="355" t="s">
        <v>441</v>
      </c>
      <c r="L48" s="31"/>
      <c r="M48" s="39"/>
    </row>
    <row r="49" spans="1:13" s="40" customFormat="1" ht="26.25" customHeight="1">
      <c r="A49" s="31"/>
      <c r="B49" s="608" t="s">
        <v>86</v>
      </c>
      <c r="C49" s="609"/>
      <c r="D49" s="609"/>
      <c r="E49" s="609"/>
      <c r="F49" s="609"/>
      <c r="G49" s="609"/>
      <c r="H49" s="609"/>
      <c r="I49" s="609"/>
      <c r="J49" s="288" t="s">
        <v>440</v>
      </c>
      <c r="K49" s="355" t="s">
        <v>441</v>
      </c>
      <c r="L49" s="31"/>
      <c r="M49" s="39"/>
    </row>
    <row r="50" spans="1:13" s="40" customFormat="1" ht="26.25" customHeight="1">
      <c r="A50" s="31"/>
      <c r="B50" s="571" t="s">
        <v>439</v>
      </c>
      <c r="C50" s="572"/>
      <c r="D50" s="572"/>
      <c r="E50" s="572"/>
      <c r="F50" s="572"/>
      <c r="G50" s="572"/>
      <c r="H50" s="572"/>
      <c r="I50" s="572"/>
      <c r="J50" s="288" t="s">
        <v>440</v>
      </c>
      <c r="K50" s="355" t="s">
        <v>441</v>
      </c>
      <c r="L50" s="31"/>
      <c r="M50" s="39"/>
    </row>
    <row r="51" spans="1:13" s="40" customFormat="1" ht="33.75" customHeight="1">
      <c r="A51" s="31"/>
      <c r="B51" s="691" t="s">
        <v>438</v>
      </c>
      <c r="C51" s="692"/>
      <c r="D51" s="692"/>
      <c r="E51" s="692"/>
      <c r="F51" s="692"/>
      <c r="G51" s="692"/>
      <c r="H51" s="692"/>
      <c r="I51" s="692"/>
      <c r="J51" s="354" t="s">
        <v>454</v>
      </c>
      <c r="K51" s="356" t="s">
        <v>455</v>
      </c>
      <c r="L51" s="31"/>
      <c r="M51" s="39"/>
    </row>
    <row r="52" spans="1:13" s="40" customFormat="1" ht="33" customHeight="1">
      <c r="A52" s="31"/>
      <c r="B52" s="573" t="s">
        <v>152</v>
      </c>
      <c r="C52" s="574"/>
      <c r="D52" s="574"/>
      <c r="E52" s="574"/>
      <c r="F52" s="574"/>
      <c r="G52" s="574"/>
      <c r="H52" s="574"/>
      <c r="I52" s="574"/>
      <c r="J52" s="574"/>
      <c r="K52" s="575"/>
      <c r="L52" s="31"/>
      <c r="M52" s="39"/>
    </row>
    <row r="53" spans="1:13" s="40" customFormat="1" ht="33.75" customHeight="1" thickBot="1">
      <c r="A53" s="31"/>
      <c r="B53" s="659" t="s">
        <v>149</v>
      </c>
      <c r="C53" s="660"/>
      <c r="D53" s="660"/>
      <c r="E53" s="660"/>
      <c r="F53" s="660"/>
      <c r="G53" s="660"/>
      <c r="H53" s="660"/>
      <c r="I53" s="660"/>
      <c r="J53" s="660"/>
      <c r="K53" s="661"/>
      <c r="L53" s="31"/>
      <c r="M53" s="39"/>
    </row>
    <row r="54" spans="1:13" s="40" customFormat="1" ht="26.25" customHeight="1" thickBot="1">
      <c r="A54" s="31"/>
      <c r="B54" s="605"/>
      <c r="C54" s="606"/>
      <c r="D54" s="606"/>
      <c r="E54" s="606"/>
      <c r="F54" s="606"/>
      <c r="G54" s="606"/>
      <c r="H54" s="606"/>
      <c r="I54" s="606"/>
      <c r="J54" s="606"/>
      <c r="K54" s="607"/>
      <c r="L54" s="31"/>
      <c r="M54" s="39"/>
    </row>
    <row r="55" spans="1:13" s="40" customFormat="1" ht="21.75" customHeight="1">
      <c r="A55" s="31"/>
      <c r="B55" s="209" t="s">
        <v>114</v>
      </c>
      <c r="C55" s="210"/>
      <c r="D55" s="210"/>
      <c r="E55" s="210"/>
      <c r="F55" s="211"/>
      <c r="G55" s="288" t="s">
        <v>440</v>
      </c>
      <c r="H55" s="288" t="s">
        <v>441</v>
      </c>
      <c r="I55" s="212"/>
      <c r="J55" s="212"/>
      <c r="K55" s="213"/>
      <c r="L55" s="31"/>
      <c r="M55" s="39"/>
    </row>
    <row r="56" spans="1:13" s="40" customFormat="1" ht="26.25" customHeight="1">
      <c r="A56" s="31"/>
      <c r="B56" s="215" t="s">
        <v>164</v>
      </c>
      <c r="C56" s="216"/>
      <c r="D56" s="216"/>
      <c r="E56" s="216"/>
      <c r="F56" s="219"/>
      <c r="G56" s="219"/>
      <c r="H56" s="219"/>
      <c r="I56" s="218"/>
      <c r="J56" s="288" t="s">
        <v>440</v>
      </c>
      <c r="K56" s="288" t="s">
        <v>441</v>
      </c>
      <c r="L56" s="31"/>
      <c r="M56" s="39"/>
    </row>
    <row r="57" spans="1:13" s="40" customFormat="1" ht="36.75" customHeight="1">
      <c r="A57" s="31"/>
      <c r="B57" s="573" t="s">
        <v>150</v>
      </c>
      <c r="C57" s="574"/>
      <c r="D57" s="574"/>
      <c r="E57" s="574"/>
      <c r="F57" s="574"/>
      <c r="G57" s="574"/>
      <c r="H57" s="574"/>
      <c r="I57" s="574"/>
      <c r="J57" s="574"/>
      <c r="K57" s="575"/>
      <c r="L57" s="31"/>
      <c r="M57" s="39"/>
    </row>
    <row r="58" spans="1:13" s="40" customFormat="1" ht="32.25" customHeight="1" thickBot="1">
      <c r="A58" s="31"/>
      <c r="B58" s="573" t="s">
        <v>149</v>
      </c>
      <c r="C58" s="574"/>
      <c r="D58" s="574"/>
      <c r="E58" s="574"/>
      <c r="F58" s="574"/>
      <c r="G58" s="574"/>
      <c r="H58" s="574"/>
      <c r="I58" s="574"/>
      <c r="J58" s="574"/>
      <c r="K58" s="575"/>
      <c r="L58" s="31"/>
      <c r="M58" s="39"/>
    </row>
    <row r="59" spans="1:13" s="40" customFormat="1" ht="38.25" customHeight="1" thickBot="1">
      <c r="A59" s="31"/>
      <c r="B59" s="544"/>
      <c r="C59" s="545"/>
      <c r="D59" s="545"/>
      <c r="E59" s="545"/>
      <c r="F59" s="545"/>
      <c r="G59" s="545"/>
      <c r="H59" s="545"/>
      <c r="I59" s="545"/>
      <c r="J59" s="545"/>
      <c r="K59" s="546"/>
      <c r="L59" s="31"/>
      <c r="M59" s="39"/>
    </row>
    <row r="60" spans="1:13" s="40" customFormat="1" ht="45.75" customHeight="1" thickBot="1">
      <c r="A60" s="31"/>
      <c r="B60" s="662" t="s">
        <v>456</v>
      </c>
      <c r="C60" s="663"/>
      <c r="D60" s="663"/>
      <c r="E60" s="663"/>
      <c r="F60" s="663"/>
      <c r="G60" s="663"/>
      <c r="H60" s="663"/>
      <c r="I60" s="663"/>
      <c r="J60" s="663"/>
      <c r="K60" s="664"/>
      <c r="L60" s="31"/>
      <c r="M60" s="39"/>
    </row>
    <row r="61" spans="1:13" s="40" customFormat="1" ht="14.25" customHeight="1" thickBot="1">
      <c r="A61" s="31"/>
      <c r="B61" s="138"/>
      <c r="C61" s="138"/>
      <c r="D61" s="138"/>
      <c r="E61" s="138"/>
      <c r="F61" s="138"/>
      <c r="G61" s="138"/>
      <c r="H61" s="138"/>
      <c r="I61" s="138"/>
      <c r="J61" s="138"/>
      <c r="K61" s="138"/>
      <c r="L61" s="31"/>
      <c r="M61" s="39"/>
    </row>
    <row r="62" spans="1:13" s="40" customFormat="1" ht="22.5" customHeight="1" thickBot="1">
      <c r="A62" s="37"/>
      <c r="B62" s="434" t="s">
        <v>125</v>
      </c>
      <c r="C62" s="435"/>
      <c r="D62" s="435"/>
      <c r="E62" s="435"/>
      <c r="F62" s="435"/>
      <c r="G62" s="435"/>
      <c r="H62" s="435"/>
      <c r="I62" s="435"/>
      <c r="J62" s="435"/>
      <c r="K62" s="436"/>
      <c r="L62" s="38"/>
      <c r="M62" s="39"/>
    </row>
    <row r="63" spans="1:13" s="164" customFormat="1" ht="9" customHeight="1" thickBot="1">
      <c r="A63" s="161"/>
      <c r="B63" s="165"/>
      <c r="C63" s="162"/>
      <c r="D63" s="162"/>
      <c r="E63" s="162"/>
      <c r="F63" s="163"/>
      <c r="G63" s="162"/>
      <c r="H63" s="163"/>
      <c r="I63" s="162"/>
      <c r="J63" s="162"/>
      <c r="K63" s="166"/>
      <c r="L63" s="38"/>
      <c r="M63" s="100"/>
    </row>
    <row r="64" spans="1:12" ht="23.25" customHeight="1" thickBot="1">
      <c r="A64" s="9"/>
      <c r="B64" s="37" t="s">
        <v>32</v>
      </c>
      <c r="C64" s="5"/>
      <c r="D64" s="5"/>
      <c r="E64" s="159" t="s">
        <v>11</v>
      </c>
      <c r="F64" s="160" t="s">
        <v>50</v>
      </c>
      <c r="G64" s="159" t="s">
        <v>12</v>
      </c>
      <c r="H64" s="160" t="s">
        <v>126</v>
      </c>
      <c r="I64" s="31"/>
      <c r="J64" s="5"/>
      <c r="K64" s="167"/>
      <c r="L64" s="38"/>
    </row>
    <row r="65" spans="1:12" ht="12.75" customHeight="1" thickBot="1">
      <c r="A65" s="9"/>
      <c r="B65" s="45"/>
      <c r="C65" s="5"/>
      <c r="D65" s="5"/>
      <c r="E65" s="549" t="s">
        <v>34</v>
      </c>
      <c r="F65" s="549"/>
      <c r="G65" s="549"/>
      <c r="H65" s="5"/>
      <c r="I65" s="5"/>
      <c r="J65" s="5"/>
      <c r="K65" s="167"/>
      <c r="L65" s="38"/>
    </row>
    <row r="66" spans="1:13" s="40" customFormat="1" ht="25.5" customHeight="1" thickBot="1">
      <c r="A66" s="37"/>
      <c r="B66" s="37" t="s">
        <v>30</v>
      </c>
      <c r="C66" s="31"/>
      <c r="D66" s="31"/>
      <c r="E66" s="31"/>
      <c r="F66" s="205"/>
      <c r="G66" s="31"/>
      <c r="H66" s="31" t="s">
        <v>35</v>
      </c>
      <c r="I66" s="646"/>
      <c r="J66" s="647"/>
      <c r="K66" s="38"/>
      <c r="L66" s="38"/>
      <c r="M66" s="39"/>
    </row>
    <row r="67" spans="1:12" ht="7.5" customHeight="1">
      <c r="A67" s="9"/>
      <c r="B67" s="9"/>
      <c r="C67" s="7"/>
      <c r="D67" s="7"/>
      <c r="E67" s="7"/>
      <c r="F67" s="7"/>
      <c r="G67" s="7"/>
      <c r="H67" s="8"/>
      <c r="I67" s="7"/>
      <c r="J67" s="7"/>
      <c r="K67" s="6"/>
      <c r="L67" s="38"/>
    </row>
    <row r="68" spans="1:12" ht="24.75" customHeight="1">
      <c r="A68" s="9"/>
      <c r="B68" s="37" t="s">
        <v>25</v>
      </c>
      <c r="C68" s="31"/>
      <c r="D68" s="31"/>
      <c r="E68" s="31"/>
      <c r="F68" s="31"/>
      <c r="G68" s="181" t="s">
        <v>442</v>
      </c>
      <c r="H68" s="289"/>
      <c r="I68" s="181"/>
      <c r="J68" s="31"/>
      <c r="K68" s="38"/>
      <c r="L68" s="38"/>
    </row>
    <row r="69" spans="1:12" ht="20.25" customHeight="1">
      <c r="A69" s="9"/>
      <c r="B69" s="9" t="s">
        <v>26</v>
      </c>
      <c r="C69" s="7"/>
      <c r="D69" s="7"/>
      <c r="E69" s="27"/>
      <c r="F69" s="27"/>
      <c r="G69" s="27"/>
      <c r="H69" s="27"/>
      <c r="I69" s="27"/>
      <c r="J69" s="27"/>
      <c r="K69" s="168"/>
      <c r="L69" s="49"/>
    </row>
    <row r="70" spans="1:12" ht="11.25" customHeight="1">
      <c r="A70" s="9"/>
      <c r="B70" s="9"/>
      <c r="C70" s="7"/>
      <c r="D70" s="7"/>
      <c r="E70" s="7"/>
      <c r="F70" s="7"/>
      <c r="G70" s="7"/>
      <c r="H70" s="7"/>
      <c r="I70" s="7"/>
      <c r="J70" s="7"/>
      <c r="K70" s="6"/>
      <c r="L70" s="49"/>
    </row>
    <row r="71" spans="1:12" ht="48.75" customHeight="1">
      <c r="A71" s="9"/>
      <c r="B71" s="595" t="s">
        <v>29</v>
      </c>
      <c r="C71" s="596"/>
      <c r="D71" s="596"/>
      <c r="E71" s="596"/>
      <c r="F71" s="596"/>
      <c r="G71" s="596"/>
      <c r="H71" s="596"/>
      <c r="I71" s="596"/>
      <c r="J71" s="181" t="s">
        <v>442</v>
      </c>
      <c r="K71" s="38" t="s">
        <v>443</v>
      </c>
      <c r="L71" s="49"/>
    </row>
    <row r="72" spans="1:12" ht="29.25" customHeight="1">
      <c r="A72" s="9"/>
      <c r="B72" s="37" t="s">
        <v>124</v>
      </c>
      <c r="C72" s="42"/>
      <c r="D72" s="42"/>
      <c r="E72" s="27"/>
      <c r="F72" s="27"/>
      <c r="G72" s="27"/>
      <c r="H72" s="27"/>
      <c r="I72" s="27"/>
      <c r="J72" s="27"/>
      <c r="K72" s="168"/>
      <c r="L72" s="49"/>
    </row>
    <row r="73" spans="1:12" ht="11.25" customHeight="1">
      <c r="A73" s="9"/>
      <c r="B73" s="37"/>
      <c r="C73" s="42"/>
      <c r="D73" s="42"/>
      <c r="E73" s="7"/>
      <c r="F73" s="7"/>
      <c r="G73" s="7"/>
      <c r="H73" s="7"/>
      <c r="I73" s="7"/>
      <c r="J73" s="7"/>
      <c r="K73" s="6"/>
      <c r="L73" s="49"/>
    </row>
    <row r="74" spans="1:12" ht="17.25" customHeight="1">
      <c r="A74" s="9"/>
      <c r="B74" s="648" t="s">
        <v>198</v>
      </c>
      <c r="C74" s="649"/>
      <c r="D74" s="649"/>
      <c r="E74" s="649"/>
      <c r="F74" s="649"/>
      <c r="G74" s="649"/>
      <c r="H74" s="649"/>
      <c r="I74" s="649"/>
      <c r="J74" s="649"/>
      <c r="K74" s="650"/>
      <c r="L74" s="49"/>
    </row>
    <row r="75" spans="1:13" s="40" customFormat="1" ht="17.25" customHeight="1">
      <c r="A75" s="37"/>
      <c r="B75" s="169" t="s">
        <v>123</v>
      </c>
      <c r="C75" s="43"/>
      <c r="D75" s="43"/>
      <c r="E75" s="43"/>
      <c r="F75" s="43"/>
      <c r="G75" s="39" t="s">
        <v>31</v>
      </c>
      <c r="H75" s="43"/>
      <c r="I75" s="44"/>
      <c r="J75" s="44"/>
      <c r="K75" s="170"/>
      <c r="L75" s="48"/>
      <c r="M75" s="39"/>
    </row>
    <row r="76" spans="1:13" s="40" customFormat="1" ht="17.25" customHeight="1">
      <c r="A76" s="37"/>
      <c r="B76" s="169" t="s">
        <v>139</v>
      </c>
      <c r="C76" s="43"/>
      <c r="D76" s="43"/>
      <c r="E76" s="43"/>
      <c r="F76" s="43"/>
      <c r="G76" s="39" t="s">
        <v>31</v>
      </c>
      <c r="H76" s="43"/>
      <c r="I76" s="44"/>
      <c r="J76" s="44"/>
      <c r="K76" s="170"/>
      <c r="L76" s="48"/>
      <c r="M76" s="39"/>
    </row>
    <row r="77" spans="1:13" s="40" customFormat="1" ht="17.25" customHeight="1">
      <c r="A77" s="37"/>
      <c r="B77" s="169" t="s">
        <v>140</v>
      </c>
      <c r="C77" s="43"/>
      <c r="D77" s="43"/>
      <c r="E77" s="43"/>
      <c r="F77" s="43"/>
      <c r="G77" s="39" t="s">
        <v>31</v>
      </c>
      <c r="H77" s="43"/>
      <c r="I77" s="44"/>
      <c r="J77" s="44"/>
      <c r="K77" s="170"/>
      <c r="L77" s="48"/>
      <c r="M77" s="39"/>
    </row>
    <row r="78" spans="1:13" s="40" customFormat="1" ht="17.25" customHeight="1">
      <c r="A78" s="37"/>
      <c r="B78" s="37" t="s">
        <v>297</v>
      </c>
      <c r="C78" s="43"/>
      <c r="D78" s="43"/>
      <c r="E78" s="43"/>
      <c r="F78" s="43"/>
      <c r="G78" s="39" t="s">
        <v>31</v>
      </c>
      <c r="H78" s="43"/>
      <c r="I78" s="44"/>
      <c r="J78" s="44"/>
      <c r="K78" s="170"/>
      <c r="L78" s="48"/>
      <c r="M78" s="39"/>
    </row>
    <row r="79" spans="1:13" s="40" customFormat="1" ht="17.25" customHeight="1">
      <c r="A79" s="37"/>
      <c r="B79" s="37"/>
      <c r="C79" s="43"/>
      <c r="D79" s="43"/>
      <c r="E79" s="43"/>
      <c r="F79" s="43"/>
      <c r="G79" s="31"/>
      <c r="H79" s="43"/>
      <c r="I79" s="43"/>
      <c r="J79" s="43"/>
      <c r="K79" s="171"/>
      <c r="L79" s="48"/>
      <c r="M79" s="39"/>
    </row>
    <row r="80" spans="1:12" ht="37.5" customHeight="1">
      <c r="A80" s="9"/>
      <c r="B80" s="651" t="s">
        <v>131</v>
      </c>
      <c r="C80" s="652"/>
      <c r="D80" s="652"/>
      <c r="E80" s="652"/>
      <c r="F80" s="652"/>
      <c r="G80" s="652"/>
      <c r="H80" s="652"/>
      <c r="I80" s="652"/>
      <c r="J80" s="652"/>
      <c r="K80" s="653"/>
      <c r="L80" s="49"/>
    </row>
    <row r="81" spans="1:12" ht="32.25" customHeight="1">
      <c r="A81" s="9"/>
      <c r="B81" s="476" t="s">
        <v>165</v>
      </c>
      <c r="C81" s="477"/>
      <c r="D81" s="477"/>
      <c r="E81" s="477"/>
      <c r="F81" s="477"/>
      <c r="G81" s="477"/>
      <c r="H81" s="477"/>
      <c r="I81" s="477"/>
      <c r="J81" s="477"/>
      <c r="K81" s="478"/>
      <c r="L81" s="49"/>
    </row>
    <row r="82" spans="1:12" ht="34.5" customHeight="1">
      <c r="A82" s="9"/>
      <c r="B82" s="476" t="s">
        <v>166</v>
      </c>
      <c r="C82" s="477"/>
      <c r="D82" s="477"/>
      <c r="E82" s="477"/>
      <c r="F82" s="477"/>
      <c r="G82" s="477"/>
      <c r="H82" s="477"/>
      <c r="I82" s="477"/>
      <c r="J82" s="477"/>
      <c r="K82" s="478"/>
      <c r="L82" s="49"/>
    </row>
    <row r="83" spans="1:12" ht="17.25" customHeight="1" thickBot="1">
      <c r="A83" s="9"/>
      <c r="B83" s="665" t="s">
        <v>115</v>
      </c>
      <c r="C83" s="666"/>
      <c r="D83" s="666"/>
      <c r="E83" s="666"/>
      <c r="F83" s="666"/>
      <c r="G83" s="666"/>
      <c r="H83" s="666"/>
      <c r="I83" s="666"/>
      <c r="J83" s="666"/>
      <c r="K83" s="667"/>
      <c r="L83" s="6"/>
    </row>
    <row r="84" spans="1:12" ht="9" customHeight="1">
      <c r="A84" s="9"/>
      <c r="B84" s="535"/>
      <c r="C84" s="536"/>
      <c r="D84" s="536"/>
      <c r="E84" s="536"/>
      <c r="F84" s="536"/>
      <c r="G84" s="536"/>
      <c r="H84" s="536"/>
      <c r="I84" s="536"/>
      <c r="J84" s="536"/>
      <c r="K84" s="537"/>
      <c r="L84" s="6"/>
    </row>
    <row r="85" spans="1:12" ht="24.75" customHeight="1">
      <c r="A85" s="9"/>
      <c r="B85" s="656" t="s">
        <v>37</v>
      </c>
      <c r="C85" s="657"/>
      <c r="D85" s="657"/>
      <c r="E85" s="657"/>
      <c r="F85" s="657"/>
      <c r="G85" s="657"/>
      <c r="H85" s="657"/>
      <c r="I85" s="658"/>
      <c r="J85" s="576"/>
      <c r="K85" s="577"/>
      <c r="L85" s="6"/>
    </row>
    <row r="86" spans="1:12" ht="72" customHeight="1">
      <c r="A86" s="9"/>
      <c r="B86" s="671" t="s">
        <v>298</v>
      </c>
      <c r="C86" s="672"/>
      <c r="D86" s="672"/>
      <c r="E86" s="672"/>
      <c r="F86" s="672"/>
      <c r="G86" s="672"/>
      <c r="H86" s="672"/>
      <c r="I86" s="672"/>
      <c r="J86" s="672"/>
      <c r="K86" s="673"/>
      <c r="L86" s="6"/>
    </row>
    <row r="87" spans="1:12" ht="11.25" customHeight="1">
      <c r="A87" s="9"/>
      <c r="B87" s="172"/>
      <c r="C87" s="28"/>
      <c r="D87" s="28"/>
      <c r="E87" s="28"/>
      <c r="F87" s="28"/>
      <c r="G87" s="28"/>
      <c r="H87" s="29"/>
      <c r="I87" s="29"/>
      <c r="J87" s="7"/>
      <c r="K87" s="6"/>
      <c r="L87" s="6"/>
    </row>
    <row r="88" spans="1:12" ht="124.5" customHeight="1">
      <c r="A88" s="9"/>
      <c r="B88" s="589" t="s">
        <v>146</v>
      </c>
      <c r="C88" s="590"/>
      <c r="D88" s="590"/>
      <c r="E88" s="590"/>
      <c r="F88" s="590"/>
      <c r="G88" s="590"/>
      <c r="H88" s="590"/>
      <c r="I88" s="590"/>
      <c r="J88" s="654">
        <v>0</v>
      </c>
      <c r="K88" s="655"/>
      <c r="L88" s="6"/>
    </row>
    <row r="89" spans="1:15" ht="179.25" customHeight="1">
      <c r="A89" s="9"/>
      <c r="B89" s="578" t="s">
        <v>501</v>
      </c>
      <c r="C89" s="579"/>
      <c r="D89" s="579"/>
      <c r="E89" s="579"/>
      <c r="F89" s="579"/>
      <c r="G89" s="579"/>
      <c r="H89" s="579"/>
      <c r="I89" s="579"/>
      <c r="J89" s="579"/>
      <c r="K89" s="580"/>
      <c r="L89" s="6"/>
      <c r="M89" s="627"/>
      <c r="N89" s="627"/>
      <c r="O89" s="627"/>
    </row>
    <row r="90" spans="1:12" ht="36.75" customHeight="1">
      <c r="A90" s="9"/>
      <c r="B90" s="591" t="s">
        <v>153</v>
      </c>
      <c r="C90" s="592"/>
      <c r="D90" s="592"/>
      <c r="E90" s="592"/>
      <c r="F90" s="592"/>
      <c r="G90" s="592"/>
      <c r="H90" s="592"/>
      <c r="I90" s="592"/>
      <c r="J90" s="592"/>
      <c r="K90" s="593"/>
      <c r="L90" s="49"/>
    </row>
    <row r="91" spans="1:13" s="40" customFormat="1" ht="18.75" customHeight="1">
      <c r="A91" s="37"/>
      <c r="B91" s="378" t="s">
        <v>13</v>
      </c>
      <c r="C91" s="41"/>
      <c r="D91" s="31"/>
      <c r="E91" s="377" t="s">
        <v>14</v>
      </c>
      <c r="F91" s="31"/>
      <c r="G91" s="31"/>
      <c r="H91" s="377" t="s">
        <v>15</v>
      </c>
      <c r="I91" s="41"/>
      <c r="J91" s="31"/>
      <c r="K91" s="38"/>
      <c r="L91" s="48"/>
      <c r="M91" s="39"/>
    </row>
    <row r="92" spans="1:13" s="40" customFormat="1" ht="7.5" customHeight="1">
      <c r="A92" s="31"/>
      <c r="B92" s="173"/>
      <c r="C92" s="41"/>
      <c r="D92" s="31"/>
      <c r="E92" s="41"/>
      <c r="F92" s="41"/>
      <c r="G92" s="31"/>
      <c r="H92" s="41"/>
      <c r="I92" s="41"/>
      <c r="J92" s="31"/>
      <c r="K92" s="38"/>
      <c r="L92" s="31"/>
      <c r="M92" s="39"/>
    </row>
    <row r="93" spans="1:12" ht="12.75" customHeight="1" thickBot="1">
      <c r="A93" s="9"/>
      <c r="B93" s="35"/>
      <c r="C93" s="35"/>
      <c r="D93" s="35"/>
      <c r="E93" s="35"/>
      <c r="F93" s="35"/>
      <c r="G93" s="35"/>
      <c r="H93" s="35"/>
      <c r="I93" s="35"/>
      <c r="J93" s="30"/>
      <c r="K93" s="30"/>
      <c r="L93" s="6"/>
    </row>
    <row r="94" spans="1:12" ht="17.25" customHeight="1" thickBot="1">
      <c r="A94" s="9"/>
      <c r="B94" s="486" t="s">
        <v>116</v>
      </c>
      <c r="C94" s="487"/>
      <c r="D94" s="487"/>
      <c r="E94" s="487"/>
      <c r="F94" s="487"/>
      <c r="G94" s="487"/>
      <c r="H94" s="487"/>
      <c r="I94" s="487"/>
      <c r="J94" s="487"/>
      <c r="K94" s="488"/>
      <c r="L94" s="6"/>
    </row>
    <row r="95" spans="1:15" ht="36" customHeight="1">
      <c r="A95" s="2"/>
      <c r="B95" s="547" t="s">
        <v>128</v>
      </c>
      <c r="C95" s="548"/>
      <c r="D95" s="548"/>
      <c r="E95" s="548"/>
      <c r="F95" s="548"/>
      <c r="G95" s="548"/>
      <c r="H95" s="548"/>
      <c r="I95" s="548"/>
      <c r="J95" s="288" t="s">
        <v>440</v>
      </c>
      <c r="K95" s="355" t="s">
        <v>441</v>
      </c>
      <c r="L95" s="69"/>
      <c r="M95" s="3"/>
      <c r="N95" s="2"/>
      <c r="O95" s="2"/>
    </row>
    <row r="96" spans="1:15" ht="45" customHeight="1">
      <c r="A96" s="45"/>
      <c r="B96" s="541" t="s">
        <v>127</v>
      </c>
      <c r="C96" s="542"/>
      <c r="D96" s="542"/>
      <c r="E96" s="542"/>
      <c r="F96" s="542"/>
      <c r="G96" s="542"/>
      <c r="H96" s="542"/>
      <c r="I96" s="542"/>
      <c r="J96" s="542"/>
      <c r="K96" s="543"/>
      <c r="L96" s="70"/>
      <c r="M96" s="3"/>
      <c r="N96" s="2"/>
      <c r="O96" s="2"/>
    </row>
    <row r="97" spans="1:12" ht="35.25" customHeight="1">
      <c r="A97" s="9"/>
      <c r="B97" s="557" t="s">
        <v>129</v>
      </c>
      <c r="C97" s="558"/>
      <c r="D97" s="558"/>
      <c r="E97" s="558"/>
      <c r="F97" s="558"/>
      <c r="G97" s="558"/>
      <c r="H97" s="558"/>
      <c r="I97" s="558"/>
      <c r="J97" s="288" t="s">
        <v>440</v>
      </c>
      <c r="K97" s="355" t="s">
        <v>441</v>
      </c>
      <c r="L97" s="6"/>
    </row>
    <row r="98" spans="1:12" ht="47.25" customHeight="1">
      <c r="A98" s="9"/>
      <c r="B98" s="541" t="s">
        <v>84</v>
      </c>
      <c r="C98" s="542"/>
      <c r="D98" s="542"/>
      <c r="E98" s="542"/>
      <c r="F98" s="542"/>
      <c r="G98" s="542"/>
      <c r="H98" s="542"/>
      <c r="I98" s="542"/>
      <c r="J98" s="542"/>
      <c r="K98" s="543"/>
      <c r="L98" s="6"/>
    </row>
    <row r="99" spans="1:12" ht="80.25" customHeight="1">
      <c r="A99" s="9"/>
      <c r="B99" s="557" t="s">
        <v>457</v>
      </c>
      <c r="C99" s="558"/>
      <c r="D99" s="558"/>
      <c r="E99" s="558"/>
      <c r="F99" s="558"/>
      <c r="G99" s="558"/>
      <c r="H99" s="558"/>
      <c r="I99" s="558"/>
      <c r="J99" s="288" t="s">
        <v>440</v>
      </c>
      <c r="K99" s="355" t="s">
        <v>441</v>
      </c>
      <c r="L99" s="6"/>
    </row>
    <row r="100" spans="1:12" ht="49.5" customHeight="1">
      <c r="A100" s="9"/>
      <c r="B100" s="557" t="s">
        <v>85</v>
      </c>
      <c r="C100" s="558"/>
      <c r="D100" s="558"/>
      <c r="E100" s="558"/>
      <c r="F100" s="558"/>
      <c r="G100" s="558"/>
      <c r="H100" s="558"/>
      <c r="I100" s="558"/>
      <c r="J100" s="558"/>
      <c r="K100" s="594"/>
      <c r="L100" s="6"/>
    </row>
    <row r="101" spans="1:12" ht="45.75" customHeight="1">
      <c r="A101" s="9"/>
      <c r="B101" s="557" t="s">
        <v>130</v>
      </c>
      <c r="C101" s="558"/>
      <c r="D101" s="558"/>
      <c r="E101" s="558"/>
      <c r="F101" s="558"/>
      <c r="G101" s="558"/>
      <c r="H101" s="558"/>
      <c r="I101" s="558"/>
      <c r="J101" s="288" t="s">
        <v>440</v>
      </c>
      <c r="K101" s="355" t="s">
        <v>441</v>
      </c>
      <c r="L101" s="6"/>
    </row>
    <row r="102" spans="1:12" ht="47.25" customHeight="1" thickBot="1">
      <c r="A102" s="9"/>
      <c r="B102" s="479" t="s">
        <v>254</v>
      </c>
      <c r="C102" s="480"/>
      <c r="D102" s="480"/>
      <c r="E102" s="480"/>
      <c r="F102" s="480"/>
      <c r="G102" s="480"/>
      <c r="H102" s="480"/>
      <c r="I102" s="480"/>
      <c r="J102" s="480"/>
      <c r="K102" s="481"/>
      <c r="L102" s="6"/>
    </row>
    <row r="103" spans="1:12" ht="12.75" customHeight="1" thickBot="1">
      <c r="A103" s="9"/>
      <c r="B103" s="7"/>
      <c r="C103" s="7"/>
      <c r="D103" s="31"/>
      <c r="E103" s="31"/>
      <c r="F103" s="31"/>
      <c r="G103" s="31"/>
      <c r="H103" s="7"/>
      <c r="I103" s="7"/>
      <c r="J103" s="7"/>
      <c r="K103" s="7"/>
      <c r="L103" s="6"/>
    </row>
    <row r="104" spans="1:12" ht="49.5" customHeight="1" thickBot="1">
      <c r="A104" s="9"/>
      <c r="B104" s="489" t="s">
        <v>480</v>
      </c>
      <c r="C104" s="490"/>
      <c r="D104" s="490"/>
      <c r="E104" s="490"/>
      <c r="F104" s="490"/>
      <c r="G104" s="490"/>
      <c r="H104" s="490"/>
      <c r="I104" s="490"/>
      <c r="J104" s="490"/>
      <c r="K104" s="491"/>
      <c r="L104" s="6"/>
    </row>
    <row r="105" spans="1:12" ht="14.25" customHeight="1">
      <c r="A105" s="9"/>
      <c r="B105" s="184"/>
      <c r="C105" s="33"/>
      <c r="D105" s="33"/>
      <c r="E105" s="33"/>
      <c r="F105" s="33"/>
      <c r="G105" s="33"/>
      <c r="H105" s="33"/>
      <c r="I105" s="33"/>
      <c r="J105" s="33"/>
      <c r="K105" s="185"/>
      <c r="L105" s="6"/>
    </row>
    <row r="106" spans="1:12" ht="66.75" customHeight="1">
      <c r="A106" s="9"/>
      <c r="B106" s="629" t="s">
        <v>483</v>
      </c>
      <c r="C106" s="630"/>
      <c r="D106" s="630"/>
      <c r="E106" s="630"/>
      <c r="F106" s="630"/>
      <c r="G106" s="630"/>
      <c r="H106" s="630"/>
      <c r="I106" s="630"/>
      <c r="J106" s="630"/>
      <c r="K106" s="631"/>
      <c r="L106" s="6"/>
    </row>
    <row r="107" spans="1:12" ht="18" customHeight="1" thickBot="1">
      <c r="A107" s="9"/>
      <c r="B107" s="668" t="s">
        <v>67</v>
      </c>
      <c r="C107" s="669"/>
      <c r="D107" s="669"/>
      <c r="E107" s="669"/>
      <c r="F107" s="669"/>
      <c r="G107" s="669"/>
      <c r="H107" s="669"/>
      <c r="I107" s="669"/>
      <c r="J107" s="669"/>
      <c r="K107" s="670"/>
      <c r="L107" s="6"/>
    </row>
    <row r="108" spans="1:12" ht="36" customHeight="1">
      <c r="A108" s="9"/>
      <c r="B108" s="91"/>
      <c r="C108" s="92"/>
      <c r="D108" s="92"/>
      <c r="E108" s="92"/>
      <c r="F108" s="92"/>
      <c r="G108" s="92"/>
      <c r="H108" s="92"/>
      <c r="I108" s="92"/>
      <c r="J108" s="92"/>
      <c r="K108" s="93"/>
      <c r="L108" s="6"/>
    </row>
    <row r="109" spans="1:12" ht="36" customHeight="1" thickBot="1">
      <c r="A109" s="9"/>
      <c r="B109" s="94"/>
      <c r="C109" s="95"/>
      <c r="D109" s="95"/>
      <c r="E109" s="95"/>
      <c r="F109" s="95"/>
      <c r="G109" s="95"/>
      <c r="H109" s="95"/>
      <c r="I109" s="95"/>
      <c r="J109" s="95"/>
      <c r="K109" s="96"/>
      <c r="L109" s="6"/>
    </row>
    <row r="110" spans="1:12" ht="36" customHeight="1" thickBot="1">
      <c r="A110" s="9"/>
      <c r="B110" s="473" t="s">
        <v>437</v>
      </c>
      <c r="C110" s="474"/>
      <c r="D110" s="474"/>
      <c r="E110" s="474"/>
      <c r="F110" s="474"/>
      <c r="G110" s="474"/>
      <c r="H110" s="474"/>
      <c r="I110" s="474"/>
      <c r="J110" s="474"/>
      <c r="K110" s="475"/>
      <c r="L110" s="6"/>
    </row>
    <row r="111" spans="1:12" ht="18.75" customHeight="1" thickBot="1">
      <c r="A111" s="9"/>
      <c r="B111" s="86"/>
      <c r="C111" s="86"/>
      <c r="D111" s="86"/>
      <c r="E111" s="86"/>
      <c r="F111" s="86"/>
      <c r="G111" s="86"/>
      <c r="H111" s="86"/>
      <c r="I111" s="86"/>
      <c r="J111" s="86"/>
      <c r="K111" s="86"/>
      <c r="L111" s="6"/>
    </row>
    <row r="112" spans="1:15" ht="39" customHeight="1" thickBot="1">
      <c r="A112" s="9"/>
      <c r="B112" s="632" t="s">
        <v>284</v>
      </c>
      <c r="C112" s="633"/>
      <c r="D112" s="633"/>
      <c r="E112" s="633"/>
      <c r="F112" s="633"/>
      <c r="G112" s="633"/>
      <c r="H112" s="633"/>
      <c r="I112" s="634"/>
      <c r="J112" s="2"/>
      <c r="K112" s="2"/>
      <c r="L112" s="71"/>
      <c r="M112" s="3"/>
      <c r="N112" s="2"/>
      <c r="O112" s="2"/>
    </row>
    <row r="113" spans="1:15" ht="18" customHeight="1">
      <c r="A113" s="9"/>
      <c r="B113" s="586" t="s">
        <v>53</v>
      </c>
      <c r="C113" s="587"/>
      <c r="D113" s="588"/>
      <c r="E113" s="192" t="s">
        <v>141</v>
      </c>
      <c r="F113" s="192" t="s">
        <v>141</v>
      </c>
      <c r="G113" s="192" t="s">
        <v>141</v>
      </c>
      <c r="H113" s="192" t="s">
        <v>141</v>
      </c>
      <c r="I113" s="192" t="s">
        <v>141</v>
      </c>
      <c r="J113" s="2"/>
      <c r="K113" s="2"/>
      <c r="L113" s="2"/>
      <c r="M113" s="3"/>
      <c r="N113" s="2"/>
      <c r="O113" s="2"/>
    </row>
    <row r="114" spans="1:15" ht="18" customHeight="1">
      <c r="A114" s="9"/>
      <c r="B114" s="511" t="s">
        <v>293</v>
      </c>
      <c r="C114" s="512"/>
      <c r="D114" s="513"/>
      <c r="E114" s="276"/>
      <c r="F114" s="276"/>
      <c r="G114" s="276"/>
      <c r="H114" s="276"/>
      <c r="I114" s="192"/>
      <c r="J114" s="2"/>
      <c r="K114" s="2"/>
      <c r="L114" s="2"/>
      <c r="M114" s="3"/>
      <c r="N114" s="2"/>
      <c r="O114" s="2"/>
    </row>
    <row r="115" spans="1:15" ht="18" customHeight="1">
      <c r="A115" s="9"/>
      <c r="B115" s="442"/>
      <c r="C115" s="442"/>
      <c r="D115" s="442"/>
      <c r="E115" s="379">
        <f>E114</f>
        <v>0</v>
      </c>
      <c r="F115" s="379">
        <f>F114</f>
        <v>0</v>
      </c>
      <c r="G115" s="379">
        <f>G114</f>
        <v>0</v>
      </c>
      <c r="H115" s="379">
        <f>H114</f>
        <v>0</v>
      </c>
      <c r="I115" s="379">
        <f>I114</f>
        <v>0</v>
      </c>
      <c r="J115" s="2"/>
      <c r="K115" s="2"/>
      <c r="L115" s="2"/>
      <c r="M115" s="3"/>
      <c r="N115" s="2"/>
      <c r="O115" s="2"/>
    </row>
    <row r="116" spans="1:15" ht="18" customHeight="1">
      <c r="A116" s="9"/>
      <c r="B116" s="566" t="s">
        <v>464</v>
      </c>
      <c r="C116" s="567"/>
      <c r="D116" s="567"/>
      <c r="E116" s="567"/>
      <c r="F116" s="567"/>
      <c r="G116" s="567"/>
      <c r="H116" s="567"/>
      <c r="I116" s="568"/>
      <c r="J116" s="2"/>
      <c r="K116" s="2"/>
      <c r="L116" s="2"/>
      <c r="M116" s="3"/>
      <c r="N116" s="2"/>
      <c r="O116" s="2"/>
    </row>
    <row r="117" spans="1:15" ht="18" customHeight="1">
      <c r="A117" s="9"/>
      <c r="B117" s="495" t="s">
        <v>53</v>
      </c>
      <c r="C117" s="495"/>
      <c r="D117" s="495"/>
      <c r="E117" s="192" t="s">
        <v>141</v>
      </c>
      <c r="F117" s="192" t="s">
        <v>141</v>
      </c>
      <c r="G117" s="192" t="s">
        <v>141</v>
      </c>
      <c r="H117" s="192" t="s">
        <v>141</v>
      </c>
      <c r="I117" s="192" t="s">
        <v>141</v>
      </c>
      <c r="J117" s="2"/>
      <c r="K117" s="2"/>
      <c r="L117" s="2"/>
      <c r="M117" s="3"/>
      <c r="N117" s="2"/>
      <c r="O117" s="2"/>
    </row>
    <row r="118" spans="1:15" ht="18" customHeight="1">
      <c r="A118" s="9"/>
      <c r="B118" s="522" t="s">
        <v>55</v>
      </c>
      <c r="C118" s="522"/>
      <c r="D118" s="522"/>
      <c r="E118" s="287"/>
      <c r="F118" s="287"/>
      <c r="G118" s="287"/>
      <c r="H118" s="287"/>
      <c r="I118" s="287"/>
      <c r="J118" s="105"/>
      <c r="K118" s="2"/>
      <c r="L118" s="2"/>
      <c r="M118" s="3"/>
      <c r="N118" s="2"/>
      <c r="O118" s="2"/>
    </row>
    <row r="119" spans="1:15" ht="18" customHeight="1">
      <c r="A119" s="9"/>
      <c r="B119" s="566" t="s">
        <v>136</v>
      </c>
      <c r="C119" s="567"/>
      <c r="D119" s="567"/>
      <c r="E119" s="567"/>
      <c r="F119" s="567"/>
      <c r="G119" s="567"/>
      <c r="H119" s="567"/>
      <c r="I119" s="568"/>
      <c r="J119" s="2"/>
      <c r="K119" s="2"/>
      <c r="L119" s="2"/>
      <c r="M119" s="3"/>
      <c r="N119" s="2"/>
      <c r="O119" s="2"/>
    </row>
    <row r="120" spans="1:15" ht="18" customHeight="1">
      <c r="A120" s="9"/>
      <c r="B120" s="495" t="s">
        <v>53</v>
      </c>
      <c r="C120" s="495"/>
      <c r="D120" s="495"/>
      <c r="E120" s="192" t="s">
        <v>141</v>
      </c>
      <c r="F120" s="192" t="s">
        <v>141</v>
      </c>
      <c r="G120" s="192" t="s">
        <v>141</v>
      </c>
      <c r="H120" s="192" t="s">
        <v>141</v>
      </c>
      <c r="I120" s="192" t="s">
        <v>141</v>
      </c>
      <c r="J120" s="2"/>
      <c r="K120" s="2"/>
      <c r="L120" s="2"/>
      <c r="M120" s="3"/>
      <c r="N120" s="2"/>
      <c r="O120" s="2"/>
    </row>
    <row r="121" spans="1:15" ht="18" customHeight="1" thickBot="1">
      <c r="A121" s="9"/>
      <c r="B121" s="562" t="s">
        <v>55</v>
      </c>
      <c r="C121" s="562"/>
      <c r="D121" s="562"/>
      <c r="E121" s="380"/>
      <c r="F121" s="380"/>
      <c r="G121" s="380"/>
      <c r="H121" s="380"/>
      <c r="I121" s="380"/>
      <c r="J121" s="105"/>
      <c r="K121" s="82"/>
      <c r="L121" s="2"/>
      <c r="M121" s="3"/>
      <c r="N121" s="2"/>
      <c r="O121" s="2"/>
    </row>
    <row r="122" spans="1:15" ht="38.25" customHeight="1" thickBot="1">
      <c r="A122" s="9"/>
      <c r="B122" s="529" t="s">
        <v>484</v>
      </c>
      <c r="C122" s="530"/>
      <c r="D122" s="530"/>
      <c r="E122" s="530"/>
      <c r="F122" s="530"/>
      <c r="G122" s="530"/>
      <c r="H122" s="530"/>
      <c r="I122" s="531"/>
      <c r="J122" s="105"/>
      <c r="K122" s="82"/>
      <c r="L122" s="2"/>
      <c r="M122" s="3"/>
      <c r="N122" s="2"/>
      <c r="O122" s="2"/>
    </row>
    <row r="123" spans="1:15" ht="18" customHeight="1" thickBot="1">
      <c r="A123" s="9"/>
      <c r="B123" s="73"/>
      <c r="C123" s="73"/>
      <c r="D123" s="73"/>
      <c r="E123" s="72"/>
      <c r="F123" s="72"/>
      <c r="G123" s="72"/>
      <c r="H123" s="72"/>
      <c r="I123" s="72"/>
      <c r="J123" s="2"/>
      <c r="K123" s="82"/>
      <c r="L123" s="2"/>
      <c r="M123" s="3"/>
      <c r="N123" s="2"/>
      <c r="O123" s="2"/>
    </row>
    <row r="124" spans="1:12" ht="48" customHeight="1" thickBot="1">
      <c r="A124" s="9"/>
      <c r="B124" s="489" t="s">
        <v>458</v>
      </c>
      <c r="C124" s="490"/>
      <c r="D124" s="490"/>
      <c r="E124" s="490"/>
      <c r="F124" s="490"/>
      <c r="G124" s="490"/>
      <c r="H124" s="490"/>
      <c r="I124" s="490"/>
      <c r="J124" s="491"/>
      <c r="K124" s="82"/>
      <c r="L124" s="6"/>
    </row>
    <row r="125" spans="1:13" s="78" customFormat="1" ht="19.5" customHeight="1" thickBot="1">
      <c r="A125" s="74"/>
      <c r="B125" s="90"/>
      <c r="C125" s="90"/>
      <c r="D125" s="90"/>
      <c r="E125" s="90"/>
      <c r="F125" s="90"/>
      <c r="G125" s="90"/>
      <c r="H125" s="90"/>
      <c r="I125" s="90"/>
      <c r="J125" s="85" t="s">
        <v>63</v>
      </c>
      <c r="K125" s="82"/>
      <c r="L125" s="76"/>
      <c r="M125" s="77"/>
    </row>
    <row r="126" spans="1:12" ht="36" customHeight="1" thickBot="1">
      <c r="A126" s="9"/>
      <c r="B126" s="563" t="s">
        <v>395</v>
      </c>
      <c r="C126" s="564"/>
      <c r="D126" s="564"/>
      <c r="E126" s="564"/>
      <c r="F126" s="564"/>
      <c r="G126" s="564"/>
      <c r="H126" s="564"/>
      <c r="I126" s="565"/>
      <c r="J126" s="84" t="s">
        <v>126</v>
      </c>
      <c r="K126" s="32"/>
      <c r="L126" s="6"/>
    </row>
    <row r="127" spans="1:13" ht="32.25" customHeight="1">
      <c r="A127" s="9"/>
      <c r="B127" s="516" t="s">
        <v>396</v>
      </c>
      <c r="C127" s="517"/>
      <c r="D127" s="518"/>
      <c r="E127" s="484" t="s">
        <v>459</v>
      </c>
      <c r="F127" s="485"/>
      <c r="G127" s="485"/>
      <c r="H127" s="485"/>
      <c r="I127" s="485"/>
      <c r="J127" s="514" t="s">
        <v>68</v>
      </c>
      <c r="L127" s="2"/>
      <c r="M127" s="3"/>
    </row>
    <row r="128" spans="1:13" ht="24" customHeight="1">
      <c r="A128" s="9"/>
      <c r="B128" s="519"/>
      <c r="C128" s="520"/>
      <c r="D128" s="521"/>
      <c r="E128" s="403" t="s">
        <v>54</v>
      </c>
      <c r="F128" s="403" t="s">
        <v>54</v>
      </c>
      <c r="G128" s="403" t="s">
        <v>54</v>
      </c>
      <c r="H128" s="403" t="s">
        <v>54</v>
      </c>
      <c r="I128" s="404" t="s">
        <v>54</v>
      </c>
      <c r="J128" s="515"/>
      <c r="L128" s="2"/>
      <c r="M128" s="3"/>
    </row>
    <row r="129" spans="1:13" ht="21" customHeight="1">
      <c r="A129" s="9"/>
      <c r="B129" s="457"/>
      <c r="C129" s="458"/>
      <c r="D129" s="458"/>
      <c r="E129" s="102"/>
      <c r="F129" s="102"/>
      <c r="G129" s="102"/>
      <c r="H129" s="101"/>
      <c r="I129" s="101"/>
      <c r="J129" s="108">
        <f aca="true" t="shared" si="0" ref="J129:J135">SUM(E129:I129)</f>
        <v>0</v>
      </c>
      <c r="K129" s="77"/>
      <c r="L129" s="2"/>
      <c r="M129" s="3"/>
    </row>
    <row r="130" spans="1:13" ht="32.25" customHeight="1">
      <c r="A130" s="9"/>
      <c r="B130" s="457"/>
      <c r="C130" s="458"/>
      <c r="D130" s="458"/>
      <c r="E130" s="102"/>
      <c r="F130" s="102"/>
      <c r="G130" s="102"/>
      <c r="H130" s="101"/>
      <c r="I130" s="101"/>
      <c r="J130" s="108">
        <f t="shared" si="0"/>
        <v>0</v>
      </c>
      <c r="K130" s="77"/>
      <c r="L130" s="2"/>
      <c r="M130" s="3"/>
    </row>
    <row r="131" spans="1:13" ht="32.25" customHeight="1">
      <c r="A131" s="9"/>
      <c r="B131" s="457"/>
      <c r="C131" s="458"/>
      <c r="D131" s="458"/>
      <c r="E131" s="102"/>
      <c r="F131" s="102"/>
      <c r="G131" s="102"/>
      <c r="H131" s="101"/>
      <c r="I131" s="101"/>
      <c r="J131" s="108">
        <f t="shared" si="0"/>
        <v>0</v>
      </c>
      <c r="K131" s="77"/>
      <c r="L131" s="2"/>
      <c r="M131" s="3"/>
    </row>
    <row r="132" spans="1:13" ht="18" customHeight="1">
      <c r="A132" s="9"/>
      <c r="B132" s="457"/>
      <c r="C132" s="458"/>
      <c r="D132" s="458"/>
      <c r="E132" s="102"/>
      <c r="F132" s="102"/>
      <c r="G132" s="102"/>
      <c r="H132" s="101"/>
      <c r="I132" s="101"/>
      <c r="J132" s="108">
        <f t="shared" si="0"/>
        <v>0</v>
      </c>
      <c r="K132" s="77"/>
      <c r="L132" s="2"/>
      <c r="M132" s="3"/>
    </row>
    <row r="133" spans="1:12" s="40" customFormat="1" ht="22.5" customHeight="1" thickBot="1">
      <c r="A133" s="37"/>
      <c r="B133" s="492" t="s">
        <v>5</v>
      </c>
      <c r="C133" s="493"/>
      <c r="D133" s="494"/>
      <c r="E133" s="111">
        <f>SUM(E129:E132)</f>
        <v>0</v>
      </c>
      <c r="F133" s="111">
        <f>SUM(F129:F132)</f>
        <v>0</v>
      </c>
      <c r="G133" s="111">
        <f>SUM(G129:G132)</f>
        <v>0</v>
      </c>
      <c r="H133" s="111">
        <f>SUM(H129:H132)</f>
        <v>0</v>
      </c>
      <c r="I133" s="112">
        <f>SUM(I129:I132)</f>
        <v>0</v>
      </c>
      <c r="J133" s="110">
        <f t="shared" si="0"/>
        <v>0</v>
      </c>
      <c r="K133" s="77"/>
      <c r="L133" s="39"/>
    </row>
    <row r="134" spans="1:10" s="39" customFormat="1" ht="43.5" customHeight="1">
      <c r="A134" s="31"/>
      <c r="B134" s="643" t="s">
        <v>137</v>
      </c>
      <c r="C134" s="644"/>
      <c r="D134" s="645"/>
      <c r="E134" s="107">
        <f>IF($J$126="Непр.",0,$E$121*2%)</f>
        <v>0</v>
      </c>
      <c r="F134" s="107">
        <f>IF($J$126="Непр.",0,$F$121*2%)</f>
        <v>0</v>
      </c>
      <c r="G134" s="107">
        <f>IF($J$126="Непр.",0,$G$121*2%)</f>
        <v>0</v>
      </c>
      <c r="H134" s="107">
        <f>IF($J$126="Непр.",0,$H$121*2%)</f>
        <v>0</v>
      </c>
      <c r="I134" s="107">
        <f>IF($J$126="Непр.",0,$I$121*2%)</f>
        <v>0</v>
      </c>
      <c r="J134" s="107">
        <f t="shared" si="0"/>
        <v>0</v>
      </c>
    </row>
    <row r="135" spans="1:11" s="39" customFormat="1" ht="43.5" customHeight="1">
      <c r="A135" s="31"/>
      <c r="B135" s="454" t="s">
        <v>138</v>
      </c>
      <c r="C135" s="455"/>
      <c r="D135" s="456"/>
      <c r="E135" s="106">
        <f>IF($E$133=0,0,IF($H$64="ДА",(1250000*1.9558),(180000*1.9558)))</f>
        <v>0</v>
      </c>
      <c r="F135" s="106">
        <f>IF($F$133=0,0,IF($H$64="ДА",(1250000*1.9558),(180000*1.9558)))</f>
        <v>0</v>
      </c>
      <c r="G135" s="106">
        <f>IF($G$133=0,0,IF($H$64="ДА",(1250000*1.9558),(180000*1.9558)))</f>
        <v>0</v>
      </c>
      <c r="H135" s="106">
        <f>IF($H$133=0,0,IF($H$64="ДА",(1250000*1.9558),(180000*1.9558)))</f>
        <v>0</v>
      </c>
      <c r="I135" s="106">
        <f>IF($I$133=0,0,IF($H$64="ДА",(1250000*1.9558),(180000*1.9558)))</f>
        <v>0</v>
      </c>
      <c r="J135" s="107">
        <f t="shared" si="0"/>
        <v>0</v>
      </c>
      <c r="K135" s="194"/>
    </row>
    <row r="136" spans="1:11" s="39" customFormat="1" ht="68.25" customHeight="1">
      <c r="A136" s="31"/>
      <c r="B136" s="523" t="s">
        <v>460</v>
      </c>
      <c r="C136" s="523"/>
      <c r="D136" s="523"/>
      <c r="E136" s="381">
        <f>IF($E$133=0,0,MIN($E$133,$E$134,$E$135))</f>
        <v>0</v>
      </c>
      <c r="F136" s="381">
        <f>IF($F$133=0,0,MIN($F$133,$F$134,$F$135))</f>
        <v>0</v>
      </c>
      <c r="G136" s="381">
        <f>IF($G$133=0,0,MIN($G$133,$G$134,$G$135))</f>
        <v>0</v>
      </c>
      <c r="H136" s="381">
        <f>IF($H$133=0,0,MIN($H$133,$H$134,$H$135))</f>
        <v>0</v>
      </c>
      <c r="I136" s="381">
        <f>IF($I$133=0,0,MIN($I$133,$I$134,$I$135))</f>
        <v>0</v>
      </c>
      <c r="J136" s="381">
        <f>IF($J$133=0,0,MIN($J$133,$J$134,$J$135,SUM(E136:I136)))</f>
        <v>0</v>
      </c>
      <c r="K136" s="32"/>
    </row>
    <row r="137" spans="1:11" s="100" customFormat="1" ht="9.75" customHeight="1" thickBot="1">
      <c r="A137" s="97"/>
      <c r="B137" s="98"/>
      <c r="C137" s="99"/>
      <c r="D137" s="99"/>
      <c r="E137" s="98"/>
      <c r="F137" s="98"/>
      <c r="G137" s="98"/>
      <c r="H137" s="98"/>
      <c r="I137" s="98"/>
      <c r="K137" s="32"/>
    </row>
    <row r="138" spans="1:12" ht="22.5" customHeight="1" thickBot="1">
      <c r="A138" s="9"/>
      <c r="B138" s="597" t="s">
        <v>117</v>
      </c>
      <c r="C138" s="598"/>
      <c r="D138" s="598"/>
      <c r="E138" s="598"/>
      <c r="F138" s="598"/>
      <c r="G138" s="598"/>
      <c r="H138" s="598"/>
      <c r="I138" s="598"/>
      <c r="J138" s="598"/>
      <c r="K138" s="32"/>
      <c r="L138" s="6"/>
    </row>
    <row r="139" spans="1:13" s="78" customFormat="1" ht="16.5" customHeight="1" thickBot="1">
      <c r="A139" s="74"/>
      <c r="B139" s="90"/>
      <c r="C139" s="90"/>
      <c r="D139" s="90"/>
      <c r="E139" s="90"/>
      <c r="F139" s="90"/>
      <c r="G139" s="90"/>
      <c r="H139" s="90"/>
      <c r="I139" s="90"/>
      <c r="J139" s="85" t="s">
        <v>63</v>
      </c>
      <c r="K139" s="32"/>
      <c r="L139" s="76"/>
      <c r="M139" s="77"/>
    </row>
    <row r="140" spans="1:12" ht="32.25" customHeight="1" thickBot="1">
      <c r="A140" s="9"/>
      <c r="B140" s="563" t="s">
        <v>52</v>
      </c>
      <c r="C140" s="564"/>
      <c r="D140" s="564"/>
      <c r="E140" s="564"/>
      <c r="F140" s="564"/>
      <c r="G140" s="564"/>
      <c r="H140" s="564"/>
      <c r="I140" s="565"/>
      <c r="J140" s="84" t="s">
        <v>50</v>
      </c>
      <c r="K140" s="32"/>
      <c r="L140" s="6"/>
    </row>
    <row r="141" spans="1:13" ht="32.25" customHeight="1">
      <c r="A141" s="9"/>
      <c r="B141" s="516" t="s">
        <v>65</v>
      </c>
      <c r="C141" s="517"/>
      <c r="D141" s="518"/>
      <c r="E141" s="484" t="s">
        <v>461</v>
      </c>
      <c r="F141" s="485"/>
      <c r="G141" s="485"/>
      <c r="H141" s="485"/>
      <c r="I141" s="485"/>
      <c r="J141" s="514" t="s">
        <v>68</v>
      </c>
      <c r="K141" s="2"/>
      <c r="L141" s="2"/>
      <c r="M141" s="3"/>
    </row>
    <row r="142" spans="1:13" ht="27.75" customHeight="1">
      <c r="A142" s="9"/>
      <c r="B142" s="519"/>
      <c r="C142" s="520"/>
      <c r="D142" s="521"/>
      <c r="E142" s="403" t="str">
        <f>+E128</f>
        <v>20__</v>
      </c>
      <c r="F142" s="403" t="str">
        <f>+F128</f>
        <v>20__</v>
      </c>
      <c r="G142" s="403" t="str">
        <f>+G128</f>
        <v>20__</v>
      </c>
      <c r="H142" s="403" t="str">
        <f>+H128</f>
        <v>20__</v>
      </c>
      <c r="I142" s="403" t="str">
        <f>+I128</f>
        <v>20__</v>
      </c>
      <c r="J142" s="515"/>
      <c r="K142" s="2"/>
      <c r="L142" s="2"/>
      <c r="M142" s="3"/>
    </row>
    <row r="143" spans="1:13" ht="84" customHeight="1">
      <c r="A143" s="9"/>
      <c r="B143" s="628" t="s">
        <v>462</v>
      </c>
      <c r="C143" s="431"/>
      <c r="D143" s="431"/>
      <c r="E143" s="102"/>
      <c r="F143" s="102"/>
      <c r="G143" s="102"/>
      <c r="H143" s="101"/>
      <c r="I143" s="101"/>
      <c r="J143" s="108">
        <f aca="true" t="shared" si="1" ref="J143:J148">SUM(E143:I143)</f>
        <v>0</v>
      </c>
      <c r="K143" s="2"/>
      <c r="L143" s="2"/>
      <c r="M143" s="3"/>
    </row>
    <row r="144" spans="1:13" ht="60.75" customHeight="1">
      <c r="A144" s="9"/>
      <c r="B144" s="457" t="s">
        <v>69</v>
      </c>
      <c r="C144" s="458"/>
      <c r="D144" s="458"/>
      <c r="E144" s="102"/>
      <c r="F144" s="102"/>
      <c r="G144" s="102"/>
      <c r="H144" s="101"/>
      <c r="I144" s="101"/>
      <c r="J144" s="108">
        <f t="shared" si="1"/>
        <v>0</v>
      </c>
      <c r="K144" s="2"/>
      <c r="L144" s="2"/>
      <c r="M144" s="3"/>
    </row>
    <row r="145" spans="1:13" ht="32.25" customHeight="1">
      <c r="A145" s="9"/>
      <c r="B145" s="457" t="s">
        <v>70</v>
      </c>
      <c r="C145" s="458"/>
      <c r="D145" s="458"/>
      <c r="E145" s="102"/>
      <c r="F145" s="102"/>
      <c r="G145" s="102"/>
      <c r="H145" s="101"/>
      <c r="I145" s="101"/>
      <c r="J145" s="108">
        <f t="shared" si="1"/>
        <v>0</v>
      </c>
      <c r="K145" s="2"/>
      <c r="L145" s="2"/>
      <c r="M145" s="3"/>
    </row>
    <row r="146" spans="1:13" ht="52.5" customHeight="1">
      <c r="A146" s="9"/>
      <c r="B146" s="628" t="s">
        <v>463</v>
      </c>
      <c r="C146" s="431"/>
      <c r="D146" s="431"/>
      <c r="E146" s="102"/>
      <c r="F146" s="102"/>
      <c r="G146" s="102"/>
      <c r="H146" s="101"/>
      <c r="I146" s="101"/>
      <c r="J146" s="108">
        <f t="shared" si="1"/>
        <v>0</v>
      </c>
      <c r="K146" s="2"/>
      <c r="L146" s="2"/>
      <c r="M146" s="3"/>
    </row>
    <row r="147" spans="1:12" s="40" customFormat="1" ht="22.5" customHeight="1" thickBot="1">
      <c r="A147" s="37"/>
      <c r="B147" s="559" t="s">
        <v>5</v>
      </c>
      <c r="C147" s="560"/>
      <c r="D147" s="561"/>
      <c r="E147" s="266">
        <f>SUM(E143:E146)</f>
        <v>0</v>
      </c>
      <c r="F147" s="266">
        <f>SUM(F143:F146)</f>
        <v>0</v>
      </c>
      <c r="G147" s="266">
        <f>SUM(G143:G146)</f>
        <v>0</v>
      </c>
      <c r="H147" s="266">
        <f>SUM(H143:H146)</f>
        <v>0</v>
      </c>
      <c r="I147" s="266">
        <f>SUM(I143:I146)</f>
        <v>0</v>
      </c>
      <c r="J147" s="382">
        <f t="shared" si="1"/>
        <v>0</v>
      </c>
      <c r="K147" s="39"/>
      <c r="L147" s="39"/>
    </row>
    <row r="148" spans="1:11" s="39" customFormat="1" ht="40.5" customHeight="1">
      <c r="A148" s="31"/>
      <c r="B148" s="674" t="s">
        <v>71</v>
      </c>
      <c r="C148" s="675"/>
      <c r="D148" s="675"/>
      <c r="E148" s="383">
        <f>IF($J$140="Непр.",0,$E$118*1/3)</f>
        <v>0</v>
      </c>
      <c r="F148" s="383">
        <f>IF($J$140="Непр.",0,$F$118*1/3)</f>
        <v>0</v>
      </c>
      <c r="G148" s="383">
        <f>IF($J$140="Непр.",0,$G$118*1/3)</f>
        <v>0</v>
      </c>
      <c r="H148" s="383">
        <f>IF($J$140="Непр.",0,$H$118*1/3)</f>
        <v>0</v>
      </c>
      <c r="I148" s="383">
        <f>IF($J$140="Непр.",0,$I$118*1/3)</f>
        <v>0</v>
      </c>
      <c r="J148" s="384">
        <f t="shared" si="1"/>
        <v>0</v>
      </c>
      <c r="K148" s="214"/>
    </row>
    <row r="149" spans="1:10" s="39" customFormat="1" ht="66" customHeight="1">
      <c r="A149" s="31"/>
      <c r="B149" s="459" t="s">
        <v>294</v>
      </c>
      <c r="C149" s="460"/>
      <c r="D149" s="460"/>
      <c r="E149" s="357">
        <f aca="true" t="shared" si="2" ref="E149:J149">+IF(E147=0,0,MIN(E148,E147))</f>
        <v>0</v>
      </c>
      <c r="F149" s="357">
        <f t="shared" si="2"/>
        <v>0</v>
      </c>
      <c r="G149" s="357">
        <f t="shared" si="2"/>
        <v>0</v>
      </c>
      <c r="H149" s="357">
        <f t="shared" si="2"/>
        <v>0</v>
      </c>
      <c r="I149" s="357">
        <f t="shared" si="2"/>
        <v>0</v>
      </c>
      <c r="J149" s="385">
        <f t="shared" si="2"/>
        <v>0</v>
      </c>
    </row>
    <row r="150" spans="1:10" s="39" customFormat="1" ht="66" customHeight="1">
      <c r="A150" s="31"/>
      <c r="B150" s="459" t="s">
        <v>485</v>
      </c>
      <c r="C150" s="460"/>
      <c r="D150" s="460"/>
      <c r="E150" s="357">
        <f>$E$115*0.5%</f>
        <v>0</v>
      </c>
      <c r="F150" s="357">
        <f>$F$115*0.5%</f>
        <v>0</v>
      </c>
      <c r="G150" s="357">
        <f>$G$115*0.5%</f>
        <v>0</v>
      </c>
      <c r="H150" s="357">
        <f>$H$115*0.5%</f>
        <v>0</v>
      </c>
      <c r="I150" s="357">
        <f>$I$115*0.5%</f>
        <v>0</v>
      </c>
      <c r="J150" s="385">
        <f>SUM(E150:I150)</f>
        <v>0</v>
      </c>
    </row>
    <row r="151" spans="1:10" s="39" customFormat="1" ht="66" customHeight="1">
      <c r="A151" s="31"/>
      <c r="B151" s="459" t="s">
        <v>398</v>
      </c>
      <c r="C151" s="460"/>
      <c r="D151" s="460"/>
      <c r="E151" s="357">
        <f aca="true" t="shared" si="3" ref="E151:J151">(E143*100%)+(SUM(E144:E146)*60%)</f>
        <v>0</v>
      </c>
      <c r="F151" s="357">
        <f t="shared" si="3"/>
        <v>0</v>
      </c>
      <c r="G151" s="357">
        <f t="shared" si="3"/>
        <v>0</v>
      </c>
      <c r="H151" s="357">
        <f t="shared" si="3"/>
        <v>0</v>
      </c>
      <c r="I151" s="357">
        <f t="shared" si="3"/>
        <v>0</v>
      </c>
      <c r="J151" s="385">
        <f t="shared" si="3"/>
        <v>0</v>
      </c>
    </row>
    <row r="152" spans="1:10" s="39" customFormat="1" ht="66" customHeight="1" thickBot="1">
      <c r="A152" s="31"/>
      <c r="B152" s="527" t="s">
        <v>397</v>
      </c>
      <c r="C152" s="528"/>
      <c r="D152" s="528"/>
      <c r="E152" s="386">
        <f aca="true" t="shared" si="4" ref="E152:J152">MIN(E150,E151)</f>
        <v>0</v>
      </c>
      <c r="F152" s="386">
        <f t="shared" si="4"/>
        <v>0</v>
      </c>
      <c r="G152" s="386">
        <f t="shared" si="4"/>
        <v>0</v>
      </c>
      <c r="H152" s="386">
        <f t="shared" si="4"/>
        <v>0</v>
      </c>
      <c r="I152" s="386">
        <f t="shared" si="4"/>
        <v>0</v>
      </c>
      <c r="J152" s="387">
        <f t="shared" si="4"/>
        <v>0</v>
      </c>
    </row>
    <row r="153" spans="1:12" s="40" customFormat="1" ht="12" customHeight="1" thickBot="1">
      <c r="A153" s="31"/>
      <c r="B153" s="88"/>
      <c r="C153" s="88"/>
      <c r="D153" s="88"/>
      <c r="E153" s="89"/>
      <c r="F153" s="89"/>
      <c r="G153" s="89"/>
      <c r="H153" s="89"/>
      <c r="I153" s="89"/>
      <c r="J153" s="103"/>
      <c r="K153" s="82"/>
      <c r="L153" s="39"/>
    </row>
    <row r="154" spans="1:12" ht="47.25" customHeight="1" thickBot="1">
      <c r="A154" s="31"/>
      <c r="B154" s="524" t="s">
        <v>465</v>
      </c>
      <c r="C154" s="525"/>
      <c r="D154" s="525"/>
      <c r="E154" s="525"/>
      <c r="F154" s="525"/>
      <c r="G154" s="525"/>
      <c r="H154" s="525"/>
      <c r="I154" s="525"/>
      <c r="J154" s="526"/>
      <c r="K154" s="82"/>
      <c r="L154" s="6"/>
    </row>
    <row r="155" spans="1:13" s="78" customFormat="1" ht="12.75" customHeight="1" thickBot="1">
      <c r="A155" s="31"/>
      <c r="B155" s="90"/>
      <c r="C155" s="90"/>
      <c r="D155" s="90"/>
      <c r="E155" s="90"/>
      <c r="F155" s="90"/>
      <c r="G155" s="90"/>
      <c r="H155" s="90"/>
      <c r="I155" s="90"/>
      <c r="J155" s="85" t="s">
        <v>63</v>
      </c>
      <c r="K155" s="82"/>
      <c r="L155" s="76"/>
      <c r="M155" s="77"/>
    </row>
    <row r="156" spans="1:12" ht="42" customHeight="1" thickBot="1">
      <c r="A156" s="31"/>
      <c r="B156" s="583" t="s">
        <v>466</v>
      </c>
      <c r="C156" s="584"/>
      <c r="D156" s="584"/>
      <c r="E156" s="584"/>
      <c r="F156" s="584"/>
      <c r="G156" s="584"/>
      <c r="H156" s="584"/>
      <c r="I156" s="585"/>
      <c r="J156" s="358" t="s">
        <v>126</v>
      </c>
      <c r="K156" s="32"/>
      <c r="L156" s="6"/>
    </row>
    <row r="157" spans="1:12" ht="37.5" customHeight="1" thickBot="1">
      <c r="A157" s="31"/>
      <c r="B157" s="583" t="s">
        <v>280</v>
      </c>
      <c r="C157" s="584"/>
      <c r="D157" s="584"/>
      <c r="E157" s="584"/>
      <c r="F157" s="584"/>
      <c r="G157" s="584"/>
      <c r="H157" s="584"/>
      <c r="I157" s="585"/>
      <c r="J157" s="358" t="s">
        <v>50</v>
      </c>
      <c r="K157" s="32"/>
      <c r="L157" s="7"/>
    </row>
    <row r="158" spans="1:12" ht="83.25" customHeight="1" thickBot="1">
      <c r="A158" s="31"/>
      <c r="B158" s="583" t="s">
        <v>281</v>
      </c>
      <c r="C158" s="584"/>
      <c r="D158" s="584"/>
      <c r="E158" s="584"/>
      <c r="F158" s="584"/>
      <c r="G158" s="584"/>
      <c r="H158" s="584"/>
      <c r="I158" s="585"/>
      <c r="J158" s="358" t="s">
        <v>126</v>
      </c>
      <c r="K158" s="32"/>
      <c r="L158" s="7"/>
    </row>
    <row r="159" spans="1:12" ht="23.25" customHeight="1" thickBot="1">
      <c r="A159" s="31"/>
      <c r="B159" s="683" t="s">
        <v>486</v>
      </c>
      <c r="C159" s="684"/>
      <c r="D159" s="684"/>
      <c r="E159" s="684"/>
      <c r="F159" s="684"/>
      <c r="G159" s="684"/>
      <c r="H159" s="684"/>
      <c r="I159" s="684"/>
      <c r="J159" s="685"/>
      <c r="K159" s="32"/>
      <c r="L159" s="7"/>
    </row>
    <row r="160" spans="1:13" ht="32.25" customHeight="1">
      <c r="A160" s="9"/>
      <c r="B160" s="516" t="s">
        <v>51</v>
      </c>
      <c r="C160" s="517"/>
      <c r="D160" s="518"/>
      <c r="E160" s="569" t="s">
        <v>66</v>
      </c>
      <c r="F160" s="570"/>
      <c r="G160" s="570"/>
      <c r="H160" s="570"/>
      <c r="I160" s="570"/>
      <c r="J160" s="514" t="s">
        <v>68</v>
      </c>
      <c r="K160" s="641" t="s">
        <v>401</v>
      </c>
      <c r="L160" s="2"/>
      <c r="M160" s="3"/>
    </row>
    <row r="161" spans="1:13" ht="45.75" customHeight="1">
      <c r="A161" s="9"/>
      <c r="B161" s="519"/>
      <c r="C161" s="520"/>
      <c r="D161" s="521"/>
      <c r="E161" s="403" t="str">
        <f>+E142</f>
        <v>20__</v>
      </c>
      <c r="F161" s="403" t="str">
        <f>+F142</f>
        <v>20__</v>
      </c>
      <c r="G161" s="403" t="str">
        <f>+G142</f>
        <v>20__</v>
      </c>
      <c r="H161" s="403" t="str">
        <f>+H142</f>
        <v>20__</v>
      </c>
      <c r="I161" s="403" t="str">
        <f>+I142</f>
        <v>20__</v>
      </c>
      <c r="J161" s="515"/>
      <c r="K161" s="642"/>
      <c r="L161" s="2"/>
      <c r="M161" s="3"/>
    </row>
    <row r="162" spans="1:13" ht="18" customHeight="1">
      <c r="A162" s="9"/>
      <c r="B162" s="457"/>
      <c r="C162" s="458"/>
      <c r="D162" s="458"/>
      <c r="E162" s="102"/>
      <c r="F162" s="102"/>
      <c r="G162" s="102"/>
      <c r="H162" s="101"/>
      <c r="I162" s="104"/>
      <c r="J162" s="108">
        <f aca="true" t="shared" si="5" ref="J162:J167">SUM(E162:I162)</f>
        <v>0</v>
      </c>
      <c r="K162" s="388"/>
      <c r="L162" s="2"/>
      <c r="M162" s="3"/>
    </row>
    <row r="163" spans="1:13" ht="18" customHeight="1">
      <c r="A163" s="9"/>
      <c r="B163" s="457"/>
      <c r="C163" s="458"/>
      <c r="D163" s="458"/>
      <c r="E163" s="102"/>
      <c r="F163" s="102"/>
      <c r="G163" s="102"/>
      <c r="H163" s="101"/>
      <c r="I163" s="104"/>
      <c r="J163" s="108">
        <f t="shared" si="5"/>
        <v>0</v>
      </c>
      <c r="K163" s="388"/>
      <c r="L163" s="2"/>
      <c r="M163" s="3"/>
    </row>
    <row r="164" spans="1:13" ht="18" customHeight="1">
      <c r="A164" s="9"/>
      <c r="B164" s="457"/>
      <c r="C164" s="458"/>
      <c r="D164" s="458"/>
      <c r="E164" s="102"/>
      <c r="F164" s="102"/>
      <c r="G164" s="102"/>
      <c r="H164" s="101"/>
      <c r="I164" s="104"/>
      <c r="J164" s="108">
        <f t="shared" si="5"/>
        <v>0</v>
      </c>
      <c r="K164" s="388"/>
      <c r="L164" s="2"/>
      <c r="M164" s="3"/>
    </row>
    <row r="165" spans="1:13" ht="18" customHeight="1">
      <c r="A165" s="9"/>
      <c r="B165" s="457"/>
      <c r="C165" s="458"/>
      <c r="D165" s="458"/>
      <c r="E165" s="102"/>
      <c r="F165" s="102"/>
      <c r="G165" s="102"/>
      <c r="H165" s="101"/>
      <c r="I165" s="104"/>
      <c r="J165" s="108">
        <f t="shared" si="5"/>
        <v>0</v>
      </c>
      <c r="K165" s="388"/>
      <c r="L165" s="2"/>
      <c r="M165" s="3"/>
    </row>
    <row r="166" spans="1:13" ht="18" customHeight="1">
      <c r="A166" s="9"/>
      <c r="B166" s="457"/>
      <c r="C166" s="458"/>
      <c r="D166" s="458"/>
      <c r="E166" s="102"/>
      <c r="F166" s="102"/>
      <c r="G166" s="102"/>
      <c r="H166" s="101"/>
      <c r="I166" s="104"/>
      <c r="J166" s="108">
        <f t="shared" si="5"/>
        <v>0</v>
      </c>
      <c r="K166" s="388"/>
      <c r="L166" s="2"/>
      <c r="M166" s="3"/>
    </row>
    <row r="167" spans="1:13" ht="18" customHeight="1">
      <c r="A167" s="9"/>
      <c r="B167" s="457"/>
      <c r="C167" s="458"/>
      <c r="D167" s="458"/>
      <c r="E167" s="102"/>
      <c r="F167" s="102"/>
      <c r="G167" s="102"/>
      <c r="H167" s="101"/>
      <c r="I167" s="104"/>
      <c r="J167" s="108">
        <f t="shared" si="5"/>
        <v>0</v>
      </c>
      <c r="K167" s="388"/>
      <c r="L167" s="2"/>
      <c r="M167" s="3"/>
    </row>
    <row r="168" spans="1:12" s="40" customFormat="1" ht="22.5" customHeight="1" thickBot="1">
      <c r="A168" s="37"/>
      <c r="B168" s="676" t="s">
        <v>5</v>
      </c>
      <c r="C168" s="677"/>
      <c r="D168" s="678"/>
      <c r="E168" s="266">
        <f aca="true" t="shared" si="6" ref="E168:J168">SUM(E162:E167)</f>
        <v>0</v>
      </c>
      <c r="F168" s="266">
        <f t="shared" si="6"/>
        <v>0</v>
      </c>
      <c r="G168" s="266">
        <f t="shared" si="6"/>
        <v>0</v>
      </c>
      <c r="H168" s="266">
        <f t="shared" si="6"/>
        <v>0</v>
      </c>
      <c r="I168" s="267">
        <f t="shared" si="6"/>
        <v>0</v>
      </c>
      <c r="J168" s="109">
        <f t="shared" si="6"/>
        <v>0</v>
      </c>
      <c r="K168" s="270"/>
      <c r="L168" s="39"/>
    </row>
    <row r="169" spans="1:12" s="40" customFormat="1" ht="48.75" customHeight="1" thickBot="1">
      <c r="A169" s="31"/>
      <c r="B169" s="461" t="s">
        <v>399</v>
      </c>
      <c r="C169" s="462"/>
      <c r="D169" s="463"/>
      <c r="E169" s="268">
        <f aca="true" t="shared" si="7" ref="E169:J169">IF(AND($J$156="ДА",COUNT(E162:E167)&gt;=2),E168,0)</f>
        <v>0</v>
      </c>
      <c r="F169" s="268">
        <f t="shared" si="7"/>
        <v>0</v>
      </c>
      <c r="G169" s="268">
        <f t="shared" si="7"/>
        <v>0</v>
      </c>
      <c r="H169" s="268">
        <f t="shared" si="7"/>
        <v>0</v>
      </c>
      <c r="I169" s="268">
        <f t="shared" si="7"/>
        <v>0</v>
      </c>
      <c r="J169" s="268">
        <f t="shared" si="7"/>
        <v>0</v>
      </c>
      <c r="K169" s="77"/>
      <c r="L169" s="39"/>
    </row>
    <row r="170" spans="1:10" s="39" customFormat="1" ht="60.75" customHeight="1" thickBot="1">
      <c r="A170" s="31"/>
      <c r="B170" s="461" t="s">
        <v>467</v>
      </c>
      <c r="C170" s="462"/>
      <c r="D170" s="620"/>
      <c r="E170" s="269"/>
      <c r="F170" s="269"/>
      <c r="G170" s="269"/>
      <c r="H170" s="269"/>
      <c r="I170" s="269"/>
      <c r="J170" s="193">
        <f>IF($J$157="ДА",SUM($E$118:$I$118)*10%,0)</f>
        <v>0</v>
      </c>
    </row>
    <row r="171" spans="1:10" s="39" customFormat="1" ht="48" customHeight="1" thickBot="1">
      <c r="A171" s="31"/>
      <c r="B171" s="461" t="s">
        <v>487</v>
      </c>
      <c r="C171" s="462"/>
      <c r="D171" s="620"/>
      <c r="E171" s="269"/>
      <c r="F171" s="269"/>
      <c r="G171" s="269"/>
      <c r="H171" s="269"/>
      <c r="I171" s="269"/>
      <c r="J171" s="193">
        <f>IF($J$157="ДА",SUM($E$118:$I$118)*30%,0)</f>
        <v>0</v>
      </c>
    </row>
    <row r="172" spans="1:10" s="39" customFormat="1" ht="76.5" customHeight="1" thickBot="1">
      <c r="A172" s="31"/>
      <c r="B172" s="461" t="s">
        <v>400</v>
      </c>
      <c r="C172" s="462"/>
      <c r="D172" s="620"/>
      <c r="E172" s="389"/>
      <c r="F172" s="389"/>
      <c r="G172" s="389"/>
      <c r="H172" s="389"/>
      <c r="I172" s="389"/>
      <c r="J172" s="109">
        <f>IF(AND(J157="ДА",J168&gt;J170),MIN(J168,J171),0)</f>
        <v>0</v>
      </c>
    </row>
    <row r="173" spans="1:11" s="100" customFormat="1" ht="46.5" customHeight="1">
      <c r="A173" s="97"/>
      <c r="B173" s="477" t="s">
        <v>488</v>
      </c>
      <c r="C173" s="477"/>
      <c r="D173" s="477"/>
      <c r="E173" s="477"/>
      <c r="F173" s="477"/>
      <c r="G173" s="477"/>
      <c r="H173" s="477"/>
      <c r="I173" s="477"/>
      <c r="J173" s="477"/>
      <c r="K173" s="477"/>
    </row>
    <row r="174" spans="1:12" s="40" customFormat="1" ht="70.5" customHeight="1" thickBot="1">
      <c r="A174" s="37"/>
      <c r="B174" s="477"/>
      <c r="C174" s="477"/>
      <c r="D174" s="477"/>
      <c r="E174" s="477"/>
      <c r="F174" s="477"/>
      <c r="G174" s="477"/>
      <c r="H174" s="477"/>
      <c r="I174" s="477"/>
      <c r="J174" s="477"/>
      <c r="K174" s="477"/>
      <c r="L174" s="39"/>
    </row>
    <row r="175" spans="1:12" s="40" customFormat="1" ht="91.5" customHeight="1">
      <c r="A175" s="37"/>
      <c r="B175" s="638" t="s">
        <v>468</v>
      </c>
      <c r="C175" s="639"/>
      <c r="D175" s="639"/>
      <c r="E175" s="639"/>
      <c r="F175" s="639"/>
      <c r="G175" s="639"/>
      <c r="H175" s="639"/>
      <c r="I175" s="639"/>
      <c r="J175" s="639"/>
      <c r="K175" s="640"/>
      <c r="L175" s="39"/>
    </row>
    <row r="176" spans="1:12" ht="32.25" customHeight="1">
      <c r="A176" s="9"/>
      <c r="B176" s="623" t="s">
        <v>72</v>
      </c>
      <c r="C176" s="624"/>
      <c r="D176" s="624"/>
      <c r="E176" s="624"/>
      <c r="F176" s="624"/>
      <c r="G176" s="624"/>
      <c r="H176" s="624"/>
      <c r="I176" s="624"/>
      <c r="J176" s="624"/>
      <c r="K176" s="625"/>
      <c r="L176" s="6"/>
    </row>
    <row r="177" spans="1:12" ht="19.5" customHeight="1">
      <c r="A177" s="9"/>
      <c r="B177" s="591" t="s">
        <v>21</v>
      </c>
      <c r="C177" s="592"/>
      <c r="D177" s="592"/>
      <c r="E177" s="592"/>
      <c r="F177" s="592"/>
      <c r="G177" s="592"/>
      <c r="H177" s="592"/>
      <c r="I177" s="592"/>
      <c r="J177" s="592"/>
      <c r="K177" s="593"/>
      <c r="L177" s="6"/>
    </row>
    <row r="178" spans="1:12" ht="32.25" customHeight="1">
      <c r="A178" s="9"/>
      <c r="B178" s="34"/>
      <c r="C178" s="621" t="s">
        <v>27</v>
      </c>
      <c r="D178" s="621"/>
      <c r="E178" s="621"/>
      <c r="F178" s="621"/>
      <c r="G178" s="621"/>
      <c r="H178" s="621"/>
      <c r="I178" s="621"/>
      <c r="J178" s="621"/>
      <c r="K178" s="622"/>
      <c r="L178" s="6"/>
    </row>
    <row r="179" spans="1:12" ht="32.25" customHeight="1">
      <c r="A179" s="9"/>
      <c r="B179" s="245"/>
      <c r="C179" s="468" t="s">
        <v>28</v>
      </c>
      <c r="D179" s="468"/>
      <c r="E179" s="468"/>
      <c r="F179" s="468"/>
      <c r="G179" s="468"/>
      <c r="H179" s="468"/>
      <c r="I179" s="468"/>
      <c r="J179" s="468"/>
      <c r="K179" s="469"/>
      <c r="L179" s="6"/>
    </row>
    <row r="180" spans="1:12" ht="32.25" customHeight="1">
      <c r="A180" s="9"/>
      <c r="B180" s="246"/>
      <c r="C180" s="431" t="s">
        <v>279</v>
      </c>
      <c r="D180" s="431"/>
      <c r="E180" s="431"/>
      <c r="F180" s="431"/>
      <c r="G180" s="431"/>
      <c r="H180" s="431"/>
      <c r="I180" s="431"/>
      <c r="J180" s="431"/>
      <c r="K180" s="431"/>
      <c r="L180" s="7"/>
    </row>
    <row r="181" spans="1:12" s="40" customFormat="1" ht="22.5" customHeight="1" thickBot="1">
      <c r="A181" s="37"/>
      <c r="B181" s="68"/>
      <c r="C181" s="68"/>
      <c r="D181" s="68"/>
      <c r="E181" s="87"/>
      <c r="F181" s="87"/>
      <c r="G181" s="87"/>
      <c r="H181" s="87"/>
      <c r="I181" s="87"/>
      <c r="J181" s="39"/>
      <c r="K181" s="2"/>
      <c r="L181" s="39"/>
    </row>
    <row r="182" spans="1:12" ht="19.5" customHeight="1" thickBot="1">
      <c r="A182" s="9"/>
      <c r="B182" s="635" t="s">
        <v>118</v>
      </c>
      <c r="C182" s="636"/>
      <c r="D182" s="636"/>
      <c r="E182" s="636"/>
      <c r="F182" s="636"/>
      <c r="G182" s="636"/>
      <c r="H182" s="636"/>
      <c r="I182" s="636"/>
      <c r="J182" s="636"/>
      <c r="K182" s="637"/>
      <c r="L182" s="6"/>
    </row>
    <row r="183" spans="1:13" s="78" customFormat="1" ht="13.5" customHeight="1" thickBot="1">
      <c r="A183" s="74"/>
      <c r="B183" s="75"/>
      <c r="C183" s="75"/>
      <c r="D183" s="75"/>
      <c r="E183" s="75"/>
      <c r="F183" s="75"/>
      <c r="G183" s="75"/>
      <c r="H183" s="75"/>
      <c r="I183" s="506" t="s">
        <v>63</v>
      </c>
      <c r="J183" s="507"/>
      <c r="K183" s="75"/>
      <c r="L183" s="76"/>
      <c r="M183" s="77"/>
    </row>
    <row r="184" spans="1:13" s="78" customFormat="1" ht="33.75" customHeight="1" thickBot="1">
      <c r="A184" s="74"/>
      <c r="B184" s="583" t="s">
        <v>469</v>
      </c>
      <c r="C184" s="584"/>
      <c r="D184" s="584"/>
      <c r="E184" s="584"/>
      <c r="F184" s="584"/>
      <c r="G184" s="584"/>
      <c r="H184" s="584"/>
      <c r="I184" s="585"/>
      <c r="J184" s="360"/>
      <c r="K184" s="359"/>
      <c r="L184" s="76"/>
      <c r="M184" s="77"/>
    </row>
    <row r="185" spans="1:13" s="78" customFormat="1" ht="21.75" customHeight="1">
      <c r="A185" s="74"/>
      <c r="B185" s="619" t="s">
        <v>60</v>
      </c>
      <c r="C185" s="619"/>
      <c r="D185" s="619"/>
      <c r="E185" s="619"/>
      <c r="F185" s="619"/>
      <c r="G185" s="619"/>
      <c r="H185" s="82"/>
      <c r="I185" s="506" t="s">
        <v>63</v>
      </c>
      <c r="J185" s="507"/>
      <c r="K185" s="79"/>
      <c r="L185" s="76"/>
      <c r="M185" s="77"/>
    </row>
    <row r="186" spans="1:13" s="78" customFormat="1" ht="32.25" customHeight="1">
      <c r="A186" s="74"/>
      <c r="B186" s="505" t="s">
        <v>61</v>
      </c>
      <c r="C186" s="505"/>
      <c r="D186" s="505"/>
      <c r="E186" s="505"/>
      <c r="F186" s="505"/>
      <c r="G186" s="505"/>
      <c r="H186" s="505"/>
      <c r="I186" s="505"/>
      <c r="J186" s="182"/>
      <c r="K186" s="183"/>
      <c r="L186" s="76"/>
      <c r="M186" s="77"/>
    </row>
    <row r="187" spans="1:13" s="78" customFormat="1" ht="30" customHeight="1">
      <c r="A187" s="74"/>
      <c r="B187" s="505" t="s">
        <v>62</v>
      </c>
      <c r="C187" s="505"/>
      <c r="D187" s="505"/>
      <c r="E187" s="505"/>
      <c r="F187" s="505"/>
      <c r="G187" s="505"/>
      <c r="H187" s="505"/>
      <c r="I187" s="505"/>
      <c r="J187" s="80"/>
      <c r="K187" s="75"/>
      <c r="L187" s="76"/>
      <c r="M187" s="77"/>
    </row>
    <row r="188" spans="1:13" s="78" customFormat="1" ht="31.5" customHeight="1">
      <c r="A188" s="74"/>
      <c r="B188" s="505" t="s">
        <v>59</v>
      </c>
      <c r="C188" s="505"/>
      <c r="D188" s="505"/>
      <c r="E188" s="505"/>
      <c r="F188" s="505"/>
      <c r="G188" s="505"/>
      <c r="H188" s="505"/>
      <c r="I188" s="505"/>
      <c r="J188" s="80"/>
      <c r="K188" s="75"/>
      <c r="L188" s="76"/>
      <c r="M188" s="77"/>
    </row>
    <row r="189" spans="1:13" s="78" customFormat="1" ht="36" customHeight="1">
      <c r="A189" s="74"/>
      <c r="B189" s="508" t="s">
        <v>56</v>
      </c>
      <c r="C189" s="509"/>
      <c r="D189" s="509"/>
      <c r="E189" s="509"/>
      <c r="F189" s="509"/>
      <c r="G189" s="509"/>
      <c r="H189" s="509"/>
      <c r="I189" s="510"/>
      <c r="J189" s="80"/>
      <c r="K189" s="75"/>
      <c r="L189" s="76"/>
      <c r="M189" s="77"/>
    </row>
    <row r="190" spans="1:13" s="78" customFormat="1" ht="24.75" customHeight="1">
      <c r="A190" s="74"/>
      <c r="B190" s="505" t="s">
        <v>57</v>
      </c>
      <c r="C190" s="505"/>
      <c r="D190" s="505"/>
      <c r="E190" s="505"/>
      <c r="F190" s="505"/>
      <c r="G190" s="505"/>
      <c r="H190" s="505"/>
      <c r="I190" s="505"/>
      <c r="J190" s="80"/>
      <c r="K190" s="75"/>
      <c r="L190" s="76"/>
      <c r="M190" s="77"/>
    </row>
    <row r="191" spans="1:12" ht="33.75" customHeight="1">
      <c r="A191" s="9"/>
      <c r="B191" s="505" t="s">
        <v>58</v>
      </c>
      <c r="C191" s="505"/>
      <c r="D191" s="505"/>
      <c r="E191" s="505"/>
      <c r="F191" s="505"/>
      <c r="G191" s="505"/>
      <c r="H191" s="505"/>
      <c r="I191" s="505"/>
      <c r="J191" s="81"/>
      <c r="K191" s="36"/>
      <c r="L191" s="6"/>
    </row>
    <row r="192" spans="1:12" ht="12" customHeight="1" thickBot="1">
      <c r="A192" s="9"/>
      <c r="B192" s="36"/>
      <c r="C192" s="36"/>
      <c r="D192" s="36"/>
      <c r="E192" s="36"/>
      <c r="F192" s="36"/>
      <c r="G192" s="36"/>
      <c r="H192" s="36"/>
      <c r="J192" s="85" t="s">
        <v>63</v>
      </c>
      <c r="K192" s="36"/>
      <c r="L192" s="6"/>
    </row>
    <row r="193" spans="1:12" ht="81" customHeight="1">
      <c r="A193" s="9"/>
      <c r="B193" s="482" t="s">
        <v>470</v>
      </c>
      <c r="C193" s="483"/>
      <c r="D193" s="483"/>
      <c r="E193" s="483"/>
      <c r="F193" s="483"/>
      <c r="G193" s="483"/>
      <c r="H193" s="483"/>
      <c r="I193" s="483"/>
      <c r="J193" s="391"/>
      <c r="K193" s="36"/>
      <c r="L193" s="6"/>
    </row>
    <row r="194" spans="1:12" ht="42.75" customHeight="1">
      <c r="A194" s="9"/>
      <c r="B194" s="464" t="s">
        <v>64</v>
      </c>
      <c r="C194" s="464"/>
      <c r="D194" s="464"/>
      <c r="E194" s="464"/>
      <c r="F194" s="464"/>
      <c r="G194" s="464"/>
      <c r="H194" s="464"/>
      <c r="I194" s="464"/>
      <c r="J194" s="464"/>
      <c r="K194" s="390"/>
      <c r="L194" s="6"/>
    </row>
    <row r="195" spans="1:12" ht="33" customHeight="1" thickBot="1">
      <c r="A195" s="9"/>
      <c r="B195" s="470" t="s">
        <v>403</v>
      </c>
      <c r="C195" s="471"/>
      <c r="D195" s="471"/>
      <c r="E195" s="471"/>
      <c r="F195" s="471"/>
      <c r="G195" s="471"/>
      <c r="H195" s="471"/>
      <c r="I195" s="472"/>
      <c r="J195" s="392"/>
      <c r="K195" s="278"/>
      <c r="L195" s="6"/>
    </row>
    <row r="196" spans="1:12" ht="33.75" customHeight="1" thickBot="1">
      <c r="A196" s="9"/>
      <c r="B196" s="502" t="s">
        <v>404</v>
      </c>
      <c r="C196" s="503"/>
      <c r="D196" s="503"/>
      <c r="E196" s="503"/>
      <c r="F196" s="503"/>
      <c r="G196" s="503"/>
      <c r="H196" s="503"/>
      <c r="I196" s="504"/>
      <c r="J196" s="279"/>
      <c r="K196" s="278"/>
      <c r="L196" s="7"/>
    </row>
    <row r="197" spans="1:12" ht="31.5" customHeight="1" thickBot="1">
      <c r="A197" s="9"/>
      <c r="B197" s="502" t="s">
        <v>405</v>
      </c>
      <c r="C197" s="503"/>
      <c r="D197" s="503"/>
      <c r="E197" s="503"/>
      <c r="F197" s="503"/>
      <c r="G197" s="503"/>
      <c r="H197" s="503"/>
      <c r="I197" s="504"/>
      <c r="J197" s="279"/>
      <c r="K197" s="278"/>
      <c r="L197" s="7"/>
    </row>
    <row r="198" spans="1:12" ht="35.25" customHeight="1" thickBot="1">
      <c r="A198" s="9"/>
      <c r="B198" s="502" t="s">
        <v>406</v>
      </c>
      <c r="C198" s="503"/>
      <c r="D198" s="503"/>
      <c r="E198" s="503"/>
      <c r="F198" s="503"/>
      <c r="G198" s="503"/>
      <c r="H198" s="503"/>
      <c r="I198" s="504"/>
      <c r="J198" s="279"/>
      <c r="K198" s="278"/>
      <c r="L198" s="7"/>
    </row>
    <row r="199" spans="1:12" ht="36" customHeight="1" thickBot="1">
      <c r="A199" s="9"/>
      <c r="B199" s="502" t="s">
        <v>407</v>
      </c>
      <c r="C199" s="503"/>
      <c r="D199" s="503"/>
      <c r="E199" s="503"/>
      <c r="F199" s="503"/>
      <c r="G199" s="503"/>
      <c r="H199" s="503"/>
      <c r="I199" s="504"/>
      <c r="J199" s="279"/>
      <c r="K199" s="278"/>
      <c r="L199" s="7"/>
    </row>
    <row r="200" spans="1:12" ht="16.5" thickBot="1">
      <c r="A200" s="9"/>
      <c r="B200" s="280"/>
      <c r="C200" s="281"/>
      <c r="D200" s="281"/>
      <c r="E200" s="281"/>
      <c r="F200" s="281"/>
      <c r="G200" s="281"/>
      <c r="H200" s="281"/>
      <c r="I200" s="281"/>
      <c r="J200" s="278"/>
      <c r="K200" s="278"/>
      <c r="L200" s="7"/>
    </row>
    <row r="201" spans="1:12" ht="17.25" customHeight="1" thickBot="1">
      <c r="A201" s="9"/>
      <c r="B201" s="419" t="s">
        <v>408</v>
      </c>
      <c r="C201" s="420"/>
      <c r="D201" s="420"/>
      <c r="E201" s="420"/>
      <c r="F201" s="420"/>
      <c r="G201" s="420"/>
      <c r="H201" s="420"/>
      <c r="I201" s="420"/>
      <c r="J201" s="421"/>
      <c r="K201" s="36"/>
      <c r="L201" s="7"/>
    </row>
    <row r="202" spans="1:14" ht="53.25" customHeight="1">
      <c r="A202" s="7"/>
      <c r="B202" s="290" t="s">
        <v>45</v>
      </c>
      <c r="C202" s="417" t="s">
        <v>47</v>
      </c>
      <c r="D202" s="425"/>
      <c r="E202" s="425"/>
      <c r="F202" s="425"/>
      <c r="G202" s="418"/>
      <c r="H202" s="252" t="s">
        <v>151</v>
      </c>
      <c r="I202" s="417" t="s">
        <v>48</v>
      </c>
      <c r="J202" s="418"/>
      <c r="K202" s="195"/>
      <c r="L202" s="196"/>
      <c r="M202" s="3"/>
      <c r="N202" s="67"/>
    </row>
    <row r="203" spans="1:13" ht="121.5" customHeight="1">
      <c r="A203" s="7"/>
      <c r="B203" s="199"/>
      <c r="C203" s="187" t="s">
        <v>134</v>
      </c>
      <c r="D203" s="187" t="s">
        <v>471</v>
      </c>
      <c r="E203" s="187" t="s">
        <v>472</v>
      </c>
      <c r="F203" s="187" t="s">
        <v>133</v>
      </c>
      <c r="G203" s="274" t="s">
        <v>132</v>
      </c>
      <c r="H203" s="277" t="s">
        <v>473</v>
      </c>
      <c r="I203" s="361" t="s">
        <v>402</v>
      </c>
      <c r="J203" s="221" t="s">
        <v>474</v>
      </c>
      <c r="K203" s="202"/>
      <c r="L203" s="77"/>
      <c r="M203" s="3"/>
    </row>
    <row r="204" spans="1:13" ht="13.5" customHeight="1" thickBot="1">
      <c r="A204" s="7"/>
      <c r="B204" s="393">
        <v>1</v>
      </c>
      <c r="C204" s="394">
        <v>2</v>
      </c>
      <c r="D204" s="394">
        <v>3</v>
      </c>
      <c r="E204" s="394">
        <v>4</v>
      </c>
      <c r="F204" s="394">
        <v>5</v>
      </c>
      <c r="G204" s="395">
        <v>6</v>
      </c>
      <c r="H204" s="396">
        <v>7</v>
      </c>
      <c r="I204" s="394">
        <v>8</v>
      </c>
      <c r="J204" s="395">
        <v>9</v>
      </c>
      <c r="K204" s="77"/>
      <c r="L204" s="196"/>
      <c r="M204" s="3"/>
    </row>
    <row r="205" spans="1:16" s="40" customFormat="1" ht="26.25" customHeight="1" thickBot="1">
      <c r="A205" s="31"/>
      <c r="B205" s="200" t="s">
        <v>46</v>
      </c>
      <c r="C205" s="186">
        <f>$E$115*4.1%</f>
        <v>0</v>
      </c>
      <c r="D205" s="186">
        <f>IF($F$64="ДА",$E$152,0)</f>
        <v>0</v>
      </c>
      <c r="E205" s="186">
        <f>IF($H$64="ДА",$E$152,0)</f>
        <v>0</v>
      </c>
      <c r="F205" s="113">
        <f>IF($J$184="Непр.",$E$118*50%,0)</f>
        <v>0</v>
      </c>
      <c r="G205" s="275">
        <f>IF($J$184="ДА",$E$118*60%,0)</f>
        <v>0</v>
      </c>
      <c r="H205" s="282"/>
      <c r="I205" s="186">
        <f>$E$115*10%</f>
        <v>0</v>
      </c>
      <c r="J205" s="275">
        <f>J195*80%</f>
        <v>0</v>
      </c>
      <c r="K205" s="203"/>
      <c r="L205" s="204"/>
      <c r="P205" s="188"/>
    </row>
    <row r="206" spans="1:16" ht="26.25" customHeight="1" thickBot="1">
      <c r="A206" s="7"/>
      <c r="B206" s="422" t="s">
        <v>49</v>
      </c>
      <c r="C206" s="423"/>
      <c r="D206" s="423"/>
      <c r="E206" s="415">
        <f>MIN((C205+D205+E205),(F205+G205))</f>
        <v>0</v>
      </c>
      <c r="F206" s="424"/>
      <c r="G206" s="416"/>
      <c r="H206" s="271">
        <f>$E$118-E206-I206</f>
        <v>0</v>
      </c>
      <c r="I206" s="415">
        <f>MIN(I205,J205)</f>
        <v>0</v>
      </c>
      <c r="J206" s="416"/>
      <c r="K206" s="77"/>
      <c r="L206" s="198"/>
      <c r="M206" s="7"/>
      <c r="N206" s="2"/>
      <c r="O206" s="190"/>
      <c r="P206" s="189"/>
    </row>
    <row r="207" spans="1:16" s="40" customFormat="1" ht="26.25" customHeight="1" thickBot="1">
      <c r="A207" s="31"/>
      <c r="B207" s="272" t="s">
        <v>74</v>
      </c>
      <c r="C207" s="273">
        <f>$F$115*4.1%</f>
        <v>0</v>
      </c>
      <c r="D207" s="186">
        <f>IF($F$64="ДА",$F$152,0)</f>
        <v>0</v>
      </c>
      <c r="E207" s="186">
        <f>IF($H$64="ДА",$F$152,0)</f>
        <v>0</v>
      </c>
      <c r="F207" s="113">
        <f>IF($J$184="Непр.",$F$118*50%,0)</f>
        <v>0</v>
      </c>
      <c r="G207" s="275">
        <f>IF($J$184="ДА",$F$118*60%,0)</f>
        <v>0</v>
      </c>
      <c r="H207" s="283"/>
      <c r="I207" s="186">
        <f>$F$115*10%</f>
        <v>0</v>
      </c>
      <c r="J207" s="275">
        <f>J196*80%</f>
        <v>0</v>
      </c>
      <c r="K207" s="100"/>
      <c r="L207" s="197"/>
      <c r="P207" s="191"/>
    </row>
    <row r="208" spans="1:16" ht="26.25" customHeight="1" thickBot="1">
      <c r="A208" s="7"/>
      <c r="B208" s="686" t="s">
        <v>73</v>
      </c>
      <c r="C208" s="687"/>
      <c r="D208" s="687"/>
      <c r="E208" s="415">
        <f>MIN((C207+D207+E207),(F207+G207))</f>
        <v>0</v>
      </c>
      <c r="F208" s="424"/>
      <c r="G208" s="416"/>
      <c r="H208" s="271">
        <f>$F$118-E208-I208</f>
        <v>0</v>
      </c>
      <c r="I208" s="415">
        <f>MIN(I207,J207)</f>
        <v>0</v>
      </c>
      <c r="J208" s="416"/>
      <c r="K208" s="77"/>
      <c r="L208" s="201"/>
      <c r="M208" s="7"/>
      <c r="N208" s="2"/>
      <c r="P208" s="189"/>
    </row>
    <row r="209" spans="1:14" ht="26.25" customHeight="1" thickBot="1">
      <c r="A209" s="7"/>
      <c r="B209" s="200" t="s">
        <v>75</v>
      </c>
      <c r="C209" s="273">
        <f>$G$115*4.1%</f>
        <v>0</v>
      </c>
      <c r="D209" s="186">
        <f>IF($F$64="ДА",$G$152,0)</f>
        <v>0</v>
      </c>
      <c r="E209" s="186">
        <f>IF($H$64="ДА",$G$152,0)</f>
        <v>0</v>
      </c>
      <c r="F209" s="113">
        <f>IF($J$184="Непр.",$G$118*50%,0)</f>
        <v>0</v>
      </c>
      <c r="G209" s="275">
        <f>IF($J$184="ДА",$G$118*60%,0)</f>
        <v>0</v>
      </c>
      <c r="H209" s="283"/>
      <c r="I209" s="186">
        <f>$G$115*10%</f>
        <v>0</v>
      </c>
      <c r="J209" s="275">
        <f>J197*80%</f>
        <v>0</v>
      </c>
      <c r="K209" s="77"/>
      <c r="L209" s="197"/>
      <c r="M209" s="7"/>
      <c r="N209" s="2"/>
    </row>
    <row r="210" spans="1:14" ht="26.25" customHeight="1" thickBot="1">
      <c r="A210" s="7"/>
      <c r="B210" s="686" t="s">
        <v>76</v>
      </c>
      <c r="C210" s="687"/>
      <c r="D210" s="687"/>
      <c r="E210" s="415">
        <f>MIN((C209+D209+E209),(F209+G209))</f>
        <v>0</v>
      </c>
      <c r="F210" s="424"/>
      <c r="G210" s="416"/>
      <c r="H210" s="271">
        <f>$G$118-E210-I210</f>
        <v>0</v>
      </c>
      <c r="I210" s="415">
        <f>MIN(I209,J209)</f>
        <v>0</v>
      </c>
      <c r="J210" s="416"/>
      <c r="K210" s="77"/>
      <c r="L210" s="198"/>
      <c r="M210" s="7"/>
      <c r="N210" s="2"/>
    </row>
    <row r="211" spans="1:14" ht="26.25" customHeight="1" thickBot="1">
      <c r="A211" s="7"/>
      <c r="B211" s="200" t="s">
        <v>79</v>
      </c>
      <c r="C211" s="273">
        <f>$H$115*4.1%</f>
        <v>0</v>
      </c>
      <c r="D211" s="186">
        <f>IF($F$64="ДА",$H$152,0)</f>
        <v>0</v>
      </c>
      <c r="E211" s="186">
        <f>IF($H$64="ДА",$H$152,0)</f>
        <v>0</v>
      </c>
      <c r="F211" s="113">
        <f>IF($J$184="Непр.",$H$118*50%,0)</f>
        <v>0</v>
      </c>
      <c r="G211" s="275">
        <f>IF($J$184="ДА",$H$118*60%,0)</f>
        <v>0</v>
      </c>
      <c r="H211" s="283"/>
      <c r="I211" s="186">
        <f>$H$115*10%</f>
        <v>0</v>
      </c>
      <c r="J211" s="275">
        <f>J198*80%</f>
        <v>0</v>
      </c>
      <c r="K211" s="77"/>
      <c r="L211" s="197"/>
      <c r="M211" s="7"/>
      <c r="N211" s="2"/>
    </row>
    <row r="212" spans="1:14" ht="26.25" customHeight="1" thickBot="1">
      <c r="A212" s="7"/>
      <c r="B212" s="686" t="s">
        <v>77</v>
      </c>
      <c r="C212" s="687"/>
      <c r="D212" s="687"/>
      <c r="E212" s="415">
        <f>MIN((C211+D211+E211),(F211+G211))</f>
        <v>0</v>
      </c>
      <c r="F212" s="424"/>
      <c r="G212" s="416"/>
      <c r="H212" s="271">
        <f>$H$118-E212-I212</f>
        <v>0</v>
      </c>
      <c r="I212" s="415">
        <f>MIN(I211,J211)</f>
        <v>0</v>
      </c>
      <c r="J212" s="416"/>
      <c r="K212" s="77"/>
      <c r="L212" s="198"/>
      <c r="M212" s="7"/>
      <c r="N212" s="2"/>
    </row>
    <row r="213" spans="1:14" ht="26.25" customHeight="1" thickBot="1">
      <c r="A213" s="7"/>
      <c r="B213" s="200" t="s">
        <v>80</v>
      </c>
      <c r="C213" s="273">
        <f>$I$115*4.1%</f>
        <v>0</v>
      </c>
      <c r="D213" s="186">
        <f>IF($F$64="ДА",$I$152,0)</f>
        <v>0</v>
      </c>
      <c r="E213" s="186">
        <f>IF($H$64="ДА",$I$152,0)</f>
        <v>0</v>
      </c>
      <c r="F213" s="113">
        <f>IF($J$184="Непр.",$I$118*50%,0)</f>
        <v>0</v>
      </c>
      <c r="G213" s="275">
        <f>IF($J$184="ДА",$I$118*60%,0)</f>
        <v>0</v>
      </c>
      <c r="H213" s="283"/>
      <c r="I213" s="186">
        <f>$I$115*10%</f>
        <v>0</v>
      </c>
      <c r="J213" s="275">
        <f>J199*80%</f>
        <v>0</v>
      </c>
      <c r="K213" s="77"/>
      <c r="L213" s="197"/>
      <c r="M213" s="7"/>
      <c r="N213" s="2"/>
    </row>
    <row r="214" spans="1:14" ht="16.5" thickBot="1">
      <c r="A214" s="7"/>
      <c r="B214" s="422" t="s">
        <v>78</v>
      </c>
      <c r="C214" s="423"/>
      <c r="D214" s="423"/>
      <c r="E214" s="415">
        <f>MIN((C213+D213+E213),(F213+G213))</f>
        <v>0</v>
      </c>
      <c r="F214" s="424"/>
      <c r="G214" s="416"/>
      <c r="H214" s="271">
        <f>$I$118-E214-I214</f>
        <v>0</v>
      </c>
      <c r="I214" s="415">
        <f>MIN(I213,J213)</f>
        <v>0</v>
      </c>
      <c r="J214" s="416"/>
      <c r="K214" s="77"/>
      <c r="L214" s="198"/>
      <c r="M214" s="7"/>
      <c r="N214" s="2"/>
    </row>
    <row r="215" spans="1:12" ht="12" customHeight="1">
      <c r="A215" s="7"/>
      <c r="B215" s="114"/>
      <c r="C215" s="114"/>
      <c r="D215" s="114"/>
      <c r="E215" s="115"/>
      <c r="F215" s="115"/>
      <c r="G215" s="115"/>
      <c r="H215" s="115"/>
      <c r="I215" s="231"/>
      <c r="J215" s="231"/>
      <c r="K215" s="77"/>
      <c r="L215" s="77"/>
    </row>
    <row r="216" spans="1:12" ht="48" customHeight="1">
      <c r="A216" s="7"/>
      <c r="B216" s="679" t="s">
        <v>475</v>
      </c>
      <c r="C216" s="679"/>
      <c r="D216" s="679"/>
      <c r="E216" s="679"/>
      <c r="F216" s="679"/>
      <c r="G216" s="679"/>
      <c r="H216" s="679"/>
      <c r="I216" s="679"/>
      <c r="J216" s="679"/>
      <c r="K216" s="77"/>
      <c r="L216" s="77"/>
    </row>
    <row r="217" spans="1:12" ht="12" customHeight="1" thickBot="1">
      <c r="A217" s="7"/>
      <c r="B217" s="114"/>
      <c r="C217" s="114"/>
      <c r="D217" s="114"/>
      <c r="E217" s="115"/>
      <c r="F217" s="115"/>
      <c r="G217" s="115"/>
      <c r="H217" s="115"/>
      <c r="I217" s="231"/>
      <c r="J217" s="231"/>
      <c r="K217" s="77"/>
      <c r="L217" s="77"/>
    </row>
    <row r="218" spans="1:18" s="234" customFormat="1" ht="22.5" customHeight="1" thickBot="1">
      <c r="A218" s="232"/>
      <c r="B218" s="434" t="s">
        <v>237</v>
      </c>
      <c r="C218" s="435"/>
      <c r="D218" s="435"/>
      <c r="E218" s="435"/>
      <c r="F218" s="435"/>
      <c r="G218" s="435"/>
      <c r="H218" s="435"/>
      <c r="I218" s="435"/>
      <c r="J218" s="435"/>
      <c r="K218" s="436"/>
      <c r="L218" s="233"/>
      <c r="M218" s="233"/>
      <c r="N218" s="233"/>
      <c r="O218" s="233"/>
      <c r="P218" s="233"/>
      <c r="Q218" s="233"/>
      <c r="R218" s="233"/>
    </row>
    <row r="219" spans="1:18" s="235" customFormat="1" ht="11.25" customHeight="1">
      <c r="A219" s="234"/>
      <c r="B219" s="284"/>
      <c r="C219" s="284"/>
      <c r="D219" s="284"/>
      <c r="E219" s="284"/>
      <c r="F219" s="284"/>
      <c r="G219" s="285"/>
      <c r="H219" s="286"/>
      <c r="I219" s="286"/>
      <c r="J219" s="286"/>
      <c r="K219" s="286"/>
      <c r="L219" s="233"/>
      <c r="M219" s="233"/>
      <c r="N219" s="233"/>
      <c r="O219" s="233"/>
      <c r="P219" s="233"/>
      <c r="Q219" s="233"/>
      <c r="R219" s="233"/>
    </row>
    <row r="220" spans="1:18" s="236" customFormat="1" ht="20.25" customHeight="1">
      <c r="A220" s="235"/>
      <c r="B220" s="437" t="s">
        <v>199</v>
      </c>
      <c r="C220" s="438"/>
      <c r="D220" s="438"/>
      <c r="E220" s="438"/>
      <c r="F220" s="438"/>
      <c r="G220" s="438"/>
      <c r="H220" s="438"/>
      <c r="I220" s="438"/>
      <c r="J220" s="438"/>
      <c r="K220" s="438"/>
      <c r="L220" s="233"/>
      <c r="M220" s="233"/>
      <c r="N220" s="233"/>
      <c r="O220" s="233"/>
      <c r="P220" s="233"/>
      <c r="Q220" s="233"/>
      <c r="R220" s="233"/>
    </row>
    <row r="221" spans="1:18" s="237" customFormat="1" ht="24.75" customHeight="1">
      <c r="A221" s="236"/>
      <c r="B221" s="362" t="s">
        <v>200</v>
      </c>
      <c r="C221" s="427" t="s">
        <v>162</v>
      </c>
      <c r="D221" s="428"/>
      <c r="E221" s="428"/>
      <c r="F221" s="428"/>
      <c r="G221" s="428"/>
      <c r="H221" s="428"/>
      <c r="I221" s="429"/>
      <c r="J221" s="363" t="s">
        <v>476</v>
      </c>
      <c r="K221" s="364"/>
      <c r="L221" s="233"/>
      <c r="M221" s="233"/>
      <c r="N221" s="233"/>
      <c r="O221" s="233"/>
      <c r="P221" s="233"/>
      <c r="Q221" s="233"/>
      <c r="R221" s="233"/>
    </row>
    <row r="222" spans="1:18" s="243" customFormat="1" ht="83.25" customHeight="1">
      <c r="A222" s="240"/>
      <c r="B222" s="362" t="s">
        <v>201</v>
      </c>
      <c r="C222" s="447" t="s">
        <v>410</v>
      </c>
      <c r="D222" s="447"/>
      <c r="E222" s="447"/>
      <c r="F222" s="447"/>
      <c r="G222" s="447"/>
      <c r="H222" s="447"/>
      <c r="I222" s="447"/>
      <c r="J222" s="241" t="s">
        <v>476</v>
      </c>
      <c r="K222" s="365"/>
      <c r="L222" s="242"/>
      <c r="M222" s="242"/>
      <c r="N222" s="242"/>
      <c r="O222" s="242"/>
      <c r="P222" s="242"/>
      <c r="Q222" s="242"/>
      <c r="R222" s="242"/>
    </row>
    <row r="223" spans="1:18" s="243" customFormat="1" ht="24" customHeight="1">
      <c r="A223" s="240"/>
      <c r="B223" s="362" t="s">
        <v>202</v>
      </c>
      <c r="C223" s="447" t="s">
        <v>154</v>
      </c>
      <c r="D223" s="447"/>
      <c r="E223" s="447"/>
      <c r="F223" s="447"/>
      <c r="G223" s="447"/>
      <c r="H223" s="447"/>
      <c r="I223" s="447"/>
      <c r="J223" s="241" t="s">
        <v>476</v>
      </c>
      <c r="K223" s="365"/>
      <c r="L223" s="242"/>
      <c r="M223" s="242"/>
      <c r="N223" s="242"/>
      <c r="O223" s="242"/>
      <c r="P223" s="242"/>
      <c r="Q223" s="242"/>
      <c r="R223" s="242"/>
    </row>
    <row r="224" spans="2:18" s="237" customFormat="1" ht="43.5" customHeight="1">
      <c r="B224" s="362" t="s">
        <v>203</v>
      </c>
      <c r="C224" s="427" t="s">
        <v>411</v>
      </c>
      <c r="D224" s="428"/>
      <c r="E224" s="428"/>
      <c r="F224" s="428"/>
      <c r="G224" s="428"/>
      <c r="H224" s="428"/>
      <c r="I224" s="429"/>
      <c r="J224" s="363" t="s">
        <v>476</v>
      </c>
      <c r="K224" s="365" t="s">
        <v>477</v>
      </c>
      <c r="L224" s="233"/>
      <c r="M224" s="233"/>
      <c r="N224" s="233"/>
      <c r="O224" s="233"/>
      <c r="P224" s="233"/>
      <c r="Q224" s="233"/>
      <c r="R224" s="233"/>
    </row>
    <row r="225" spans="2:18" s="237" customFormat="1" ht="41.25" customHeight="1">
      <c r="B225" s="362" t="s">
        <v>204</v>
      </c>
      <c r="C225" s="427" t="s">
        <v>238</v>
      </c>
      <c r="D225" s="428"/>
      <c r="E225" s="428"/>
      <c r="F225" s="428"/>
      <c r="G225" s="428"/>
      <c r="H225" s="428"/>
      <c r="I225" s="429"/>
      <c r="J225" s="363" t="s">
        <v>476</v>
      </c>
      <c r="K225" s="365" t="s">
        <v>477</v>
      </c>
      <c r="L225" s="233"/>
      <c r="M225" s="233"/>
      <c r="N225" s="233"/>
      <c r="O225" s="233"/>
      <c r="P225" s="233"/>
      <c r="Q225" s="233"/>
      <c r="R225" s="233"/>
    </row>
    <row r="226" spans="1:18" s="238" customFormat="1" ht="24" customHeight="1">
      <c r="A226" s="237"/>
      <c r="B226" s="362" t="s">
        <v>205</v>
      </c>
      <c r="C226" s="427" t="s">
        <v>239</v>
      </c>
      <c r="D226" s="428"/>
      <c r="E226" s="428"/>
      <c r="F226" s="428"/>
      <c r="G226" s="428"/>
      <c r="H226" s="428"/>
      <c r="I226" s="429"/>
      <c r="J226" s="363" t="s">
        <v>476</v>
      </c>
      <c r="K226" s="365" t="s">
        <v>477</v>
      </c>
      <c r="L226" s="233"/>
      <c r="M226" s="233"/>
      <c r="N226" s="233"/>
      <c r="O226" s="233"/>
      <c r="P226" s="233"/>
      <c r="Q226" s="233"/>
      <c r="R226" s="233"/>
    </row>
    <row r="227" spans="1:18" s="238" customFormat="1" ht="32.25" customHeight="1">
      <c r="A227" s="237"/>
      <c r="B227" s="362" t="s">
        <v>206</v>
      </c>
      <c r="C227" s="427" t="s">
        <v>240</v>
      </c>
      <c r="D227" s="428"/>
      <c r="E227" s="428"/>
      <c r="F227" s="428"/>
      <c r="G227" s="428"/>
      <c r="H227" s="428"/>
      <c r="I227" s="429"/>
      <c r="J227" s="363" t="s">
        <v>476</v>
      </c>
      <c r="K227" s="365" t="s">
        <v>477</v>
      </c>
      <c r="L227" s="233"/>
      <c r="M227" s="233"/>
      <c r="N227" s="233"/>
      <c r="O227" s="233"/>
      <c r="P227" s="233"/>
      <c r="Q227" s="233"/>
      <c r="R227" s="233"/>
    </row>
    <row r="228" spans="1:18" s="238" customFormat="1" ht="36" customHeight="1">
      <c r="A228" s="237"/>
      <c r="B228" s="362" t="s">
        <v>207</v>
      </c>
      <c r="C228" s="427" t="s">
        <v>241</v>
      </c>
      <c r="D228" s="428"/>
      <c r="E228" s="428"/>
      <c r="F228" s="428"/>
      <c r="G228" s="428"/>
      <c r="H228" s="428"/>
      <c r="I228" s="429"/>
      <c r="J228" s="363" t="s">
        <v>476</v>
      </c>
      <c r="K228" s="365" t="s">
        <v>477</v>
      </c>
      <c r="L228" s="233"/>
      <c r="M228" s="233"/>
      <c r="N228" s="233"/>
      <c r="O228" s="233"/>
      <c r="P228" s="233"/>
      <c r="Q228" s="233"/>
      <c r="R228" s="233"/>
    </row>
    <row r="229" spans="1:18" s="238" customFormat="1" ht="35.25" customHeight="1">
      <c r="A229" s="237"/>
      <c r="B229" s="362" t="s">
        <v>208</v>
      </c>
      <c r="C229" s="427" t="s">
        <v>242</v>
      </c>
      <c r="D229" s="428"/>
      <c r="E229" s="428"/>
      <c r="F229" s="428"/>
      <c r="G229" s="428"/>
      <c r="H229" s="428"/>
      <c r="I229" s="429"/>
      <c r="J229" s="363" t="s">
        <v>476</v>
      </c>
      <c r="K229" s="365" t="s">
        <v>477</v>
      </c>
      <c r="L229" s="233"/>
      <c r="M229" s="233"/>
      <c r="N229" s="233"/>
      <c r="O229" s="233"/>
      <c r="P229" s="233"/>
      <c r="Q229" s="233"/>
      <c r="R229" s="233"/>
    </row>
    <row r="230" spans="1:18" s="238" customFormat="1" ht="67.5" customHeight="1">
      <c r="A230" s="237"/>
      <c r="B230" s="362" t="s">
        <v>209</v>
      </c>
      <c r="C230" s="427" t="s">
        <v>155</v>
      </c>
      <c r="D230" s="428"/>
      <c r="E230" s="428"/>
      <c r="F230" s="428"/>
      <c r="G230" s="428"/>
      <c r="H230" s="428"/>
      <c r="I230" s="429"/>
      <c r="J230" s="363" t="s">
        <v>476</v>
      </c>
      <c r="K230" s="365" t="s">
        <v>477</v>
      </c>
      <c r="L230" s="233"/>
      <c r="M230" s="233"/>
      <c r="N230" s="233"/>
      <c r="O230" s="233"/>
      <c r="P230" s="233"/>
      <c r="Q230" s="233"/>
      <c r="R230" s="233"/>
    </row>
    <row r="231" spans="1:18" s="238" customFormat="1" ht="103.5" customHeight="1">
      <c r="A231" s="237"/>
      <c r="B231" s="362" t="s">
        <v>210</v>
      </c>
      <c r="C231" s="427" t="s">
        <v>304</v>
      </c>
      <c r="D231" s="428"/>
      <c r="E231" s="428"/>
      <c r="F231" s="428"/>
      <c r="G231" s="428"/>
      <c r="H231" s="428"/>
      <c r="I231" s="429"/>
      <c r="J231" s="363" t="s">
        <v>476</v>
      </c>
      <c r="K231" s="365" t="s">
        <v>477</v>
      </c>
      <c r="L231" s="233"/>
      <c r="M231" s="233"/>
      <c r="N231" s="233"/>
      <c r="O231" s="233"/>
      <c r="P231" s="233"/>
      <c r="Q231" s="233"/>
      <c r="R231" s="233"/>
    </row>
    <row r="232" spans="1:18" s="238" customFormat="1" ht="145.5" customHeight="1">
      <c r="A232" s="237"/>
      <c r="B232" s="362" t="s">
        <v>211</v>
      </c>
      <c r="C232" s="448" t="s">
        <v>305</v>
      </c>
      <c r="D232" s="449"/>
      <c r="E232" s="449"/>
      <c r="F232" s="449"/>
      <c r="G232" s="449"/>
      <c r="H232" s="449"/>
      <c r="I232" s="450"/>
      <c r="J232" s="363" t="s">
        <v>476</v>
      </c>
      <c r="K232" s="365" t="s">
        <v>477</v>
      </c>
      <c r="L232" s="233"/>
      <c r="M232" s="233"/>
      <c r="N232" s="233"/>
      <c r="O232" s="233"/>
      <c r="P232" s="233"/>
      <c r="Q232" s="233"/>
      <c r="R232" s="233"/>
    </row>
    <row r="233" spans="1:18" s="238" customFormat="1" ht="54.75" customHeight="1">
      <c r="A233" s="237"/>
      <c r="B233" s="362" t="s">
        <v>212</v>
      </c>
      <c r="C233" s="439" t="s">
        <v>156</v>
      </c>
      <c r="D233" s="440"/>
      <c r="E233" s="440"/>
      <c r="F233" s="440"/>
      <c r="G233" s="440"/>
      <c r="H233" s="440"/>
      <c r="I233" s="441"/>
      <c r="J233" s="363" t="s">
        <v>476</v>
      </c>
      <c r="K233" s="365" t="s">
        <v>477</v>
      </c>
      <c r="L233" s="233"/>
      <c r="M233" s="233"/>
      <c r="N233" s="233"/>
      <c r="O233" s="233"/>
      <c r="P233" s="233"/>
      <c r="Q233" s="233"/>
      <c r="R233" s="233"/>
    </row>
    <row r="234" spans="1:18" s="238" customFormat="1" ht="66" customHeight="1">
      <c r="A234" s="237"/>
      <c r="B234" s="362" t="s">
        <v>213</v>
      </c>
      <c r="C234" s="427" t="s">
        <v>157</v>
      </c>
      <c r="D234" s="428"/>
      <c r="E234" s="428"/>
      <c r="F234" s="428"/>
      <c r="G234" s="428"/>
      <c r="H234" s="428"/>
      <c r="I234" s="429"/>
      <c r="J234" s="363" t="s">
        <v>476</v>
      </c>
      <c r="K234" s="363" t="s">
        <v>477</v>
      </c>
      <c r="L234" s="233"/>
      <c r="M234" s="233"/>
      <c r="N234" s="233"/>
      <c r="O234" s="233"/>
      <c r="P234" s="233"/>
      <c r="Q234" s="233"/>
      <c r="R234" s="233"/>
    </row>
    <row r="235" spans="1:18" s="238" customFormat="1" ht="158.25" customHeight="1">
      <c r="A235" s="237"/>
      <c r="B235" s="362" t="s">
        <v>214</v>
      </c>
      <c r="C235" s="427" t="s">
        <v>243</v>
      </c>
      <c r="D235" s="428"/>
      <c r="E235" s="428"/>
      <c r="F235" s="428"/>
      <c r="G235" s="428"/>
      <c r="H235" s="428"/>
      <c r="I235" s="429"/>
      <c r="J235" s="363" t="s">
        <v>476</v>
      </c>
      <c r="K235" s="363" t="s">
        <v>477</v>
      </c>
      <c r="L235" s="233"/>
      <c r="M235" s="233"/>
      <c r="N235" s="233"/>
      <c r="O235" s="233"/>
      <c r="P235" s="233"/>
      <c r="Q235" s="233"/>
      <c r="R235" s="233"/>
    </row>
    <row r="236" spans="1:18" s="238" customFormat="1" ht="54" customHeight="1">
      <c r="A236" s="237"/>
      <c r="B236" s="362" t="s">
        <v>215</v>
      </c>
      <c r="C236" s="427" t="s">
        <v>158</v>
      </c>
      <c r="D236" s="428"/>
      <c r="E236" s="428"/>
      <c r="F236" s="428"/>
      <c r="G236" s="428"/>
      <c r="H236" s="428"/>
      <c r="I236" s="429"/>
      <c r="J236" s="363" t="s">
        <v>476</v>
      </c>
      <c r="K236" s="363" t="s">
        <v>477</v>
      </c>
      <c r="L236" s="233"/>
      <c r="M236" s="233"/>
      <c r="N236" s="233"/>
      <c r="O236" s="233"/>
      <c r="P236" s="233"/>
      <c r="Q236" s="233"/>
      <c r="R236" s="233"/>
    </row>
    <row r="237" spans="2:18" s="238" customFormat="1" ht="39.75" customHeight="1">
      <c r="B237" s="362" t="s">
        <v>216</v>
      </c>
      <c r="C237" s="427" t="s">
        <v>244</v>
      </c>
      <c r="D237" s="428"/>
      <c r="E237" s="428"/>
      <c r="F237" s="428"/>
      <c r="G237" s="428"/>
      <c r="H237" s="428"/>
      <c r="I237" s="429"/>
      <c r="J237" s="363" t="s">
        <v>476</v>
      </c>
      <c r="K237" s="363" t="s">
        <v>477</v>
      </c>
      <c r="L237" s="233"/>
      <c r="M237" s="233"/>
      <c r="N237" s="233"/>
      <c r="O237" s="233"/>
      <c r="P237" s="233"/>
      <c r="Q237" s="233"/>
      <c r="R237" s="233"/>
    </row>
    <row r="238" spans="2:18" s="235" customFormat="1" ht="194.25" customHeight="1">
      <c r="B238" s="362" t="s">
        <v>217</v>
      </c>
      <c r="C238" s="427" t="s">
        <v>245</v>
      </c>
      <c r="D238" s="428"/>
      <c r="E238" s="428"/>
      <c r="F238" s="428"/>
      <c r="G238" s="428"/>
      <c r="H238" s="428"/>
      <c r="I238" s="429"/>
      <c r="J238" s="363" t="s">
        <v>476</v>
      </c>
      <c r="K238" s="363"/>
      <c r="L238" s="233"/>
      <c r="M238" s="233"/>
      <c r="N238" s="233"/>
      <c r="O238" s="233"/>
      <c r="P238" s="233"/>
      <c r="Q238" s="233"/>
      <c r="R238" s="233"/>
    </row>
    <row r="239" spans="1:11" s="233" customFormat="1" ht="368.25" customHeight="1">
      <c r="A239" s="238"/>
      <c r="B239" s="362" t="s">
        <v>218</v>
      </c>
      <c r="C239" s="427" t="s">
        <v>412</v>
      </c>
      <c r="D239" s="428"/>
      <c r="E239" s="428"/>
      <c r="F239" s="428"/>
      <c r="G239" s="428"/>
      <c r="H239" s="428"/>
      <c r="I239" s="429"/>
      <c r="J239" s="363" t="s">
        <v>476</v>
      </c>
      <c r="K239" s="363"/>
    </row>
    <row r="240" spans="1:18" s="235" customFormat="1" ht="24" customHeight="1">
      <c r="A240" s="233"/>
      <c r="B240" s="362" t="s">
        <v>219</v>
      </c>
      <c r="C240" s="427" t="s">
        <v>159</v>
      </c>
      <c r="D240" s="428"/>
      <c r="E240" s="428"/>
      <c r="F240" s="428"/>
      <c r="G240" s="428"/>
      <c r="H240" s="428"/>
      <c r="I240" s="429"/>
      <c r="J240" s="363" t="s">
        <v>476</v>
      </c>
      <c r="K240" s="365" t="s">
        <v>477</v>
      </c>
      <c r="L240" s="233"/>
      <c r="M240" s="233"/>
      <c r="N240" s="233"/>
      <c r="O240" s="233"/>
      <c r="P240" s="233"/>
      <c r="Q240" s="233"/>
      <c r="R240" s="233"/>
    </row>
    <row r="241" spans="2:18" s="235" customFormat="1" ht="39" customHeight="1">
      <c r="B241" s="362" t="s">
        <v>220</v>
      </c>
      <c r="C241" s="427" t="s">
        <v>160</v>
      </c>
      <c r="D241" s="428"/>
      <c r="E241" s="428"/>
      <c r="F241" s="428"/>
      <c r="G241" s="428"/>
      <c r="H241" s="428"/>
      <c r="I241" s="429"/>
      <c r="J241" s="363" t="s">
        <v>476</v>
      </c>
      <c r="K241" s="365" t="s">
        <v>477</v>
      </c>
      <c r="L241" s="233"/>
      <c r="M241" s="233"/>
      <c r="N241" s="233"/>
      <c r="O241" s="233"/>
      <c r="P241" s="233"/>
      <c r="Q241" s="233"/>
      <c r="R241" s="233"/>
    </row>
    <row r="242" spans="2:18" s="235" customFormat="1" ht="75" customHeight="1">
      <c r="B242" s="362" t="s">
        <v>221</v>
      </c>
      <c r="C242" s="427" t="s">
        <v>246</v>
      </c>
      <c r="D242" s="428"/>
      <c r="E242" s="428"/>
      <c r="F242" s="428"/>
      <c r="G242" s="428"/>
      <c r="H242" s="428"/>
      <c r="I242" s="429"/>
      <c r="J242" s="363" t="s">
        <v>476</v>
      </c>
      <c r="K242" s="365" t="s">
        <v>477</v>
      </c>
      <c r="L242" s="233"/>
      <c r="M242" s="233"/>
      <c r="N242" s="233"/>
      <c r="O242" s="233"/>
      <c r="P242" s="233"/>
      <c r="Q242" s="233"/>
      <c r="R242" s="233"/>
    </row>
    <row r="243" spans="1:18" s="235" customFormat="1" ht="117.75" customHeight="1">
      <c r="A243" s="239"/>
      <c r="B243" s="362" t="s">
        <v>222</v>
      </c>
      <c r="C243" s="439" t="s">
        <v>306</v>
      </c>
      <c r="D243" s="440"/>
      <c r="E243" s="440"/>
      <c r="F243" s="440"/>
      <c r="G243" s="440"/>
      <c r="H243" s="440"/>
      <c r="I243" s="441"/>
      <c r="J243" s="363" t="s">
        <v>476</v>
      </c>
      <c r="K243" s="365" t="s">
        <v>477</v>
      </c>
      <c r="L243" s="233"/>
      <c r="M243" s="233"/>
      <c r="N243" s="233"/>
      <c r="O243" s="233"/>
      <c r="P243" s="233"/>
      <c r="Q243" s="233"/>
      <c r="R243" s="233"/>
    </row>
    <row r="244" spans="2:18" s="235" customFormat="1" ht="38.25" customHeight="1">
      <c r="B244" s="362" t="s">
        <v>223</v>
      </c>
      <c r="C244" s="443" t="s">
        <v>255</v>
      </c>
      <c r="D244" s="444"/>
      <c r="E244" s="444"/>
      <c r="F244" s="444"/>
      <c r="G244" s="444"/>
      <c r="H244" s="444"/>
      <c r="I244" s="445"/>
      <c r="J244" s="363" t="s">
        <v>476</v>
      </c>
      <c r="K244" s="365" t="s">
        <v>477</v>
      </c>
      <c r="L244" s="233"/>
      <c r="M244" s="233"/>
      <c r="N244" s="233"/>
      <c r="O244" s="233"/>
      <c r="P244" s="233"/>
      <c r="Q244" s="233"/>
      <c r="R244" s="233"/>
    </row>
    <row r="245" spans="2:18" s="235" customFormat="1" ht="42" customHeight="1">
      <c r="B245" s="362" t="s">
        <v>250</v>
      </c>
      <c r="C245" s="451" t="s">
        <v>247</v>
      </c>
      <c r="D245" s="452"/>
      <c r="E245" s="452"/>
      <c r="F245" s="452"/>
      <c r="G245" s="452"/>
      <c r="H245" s="452"/>
      <c r="I245" s="453"/>
      <c r="J245" s="363" t="s">
        <v>476</v>
      </c>
      <c r="K245" s="365" t="s">
        <v>477</v>
      </c>
      <c r="L245" s="233"/>
      <c r="M245" s="233"/>
      <c r="N245" s="233"/>
      <c r="O245" s="233"/>
      <c r="P245" s="233"/>
      <c r="Q245" s="233"/>
      <c r="R245" s="233"/>
    </row>
    <row r="246" spans="2:18" s="235" customFormat="1" ht="103.5" customHeight="1">
      <c r="B246" s="362" t="s">
        <v>251</v>
      </c>
      <c r="C246" s="451" t="s">
        <v>161</v>
      </c>
      <c r="D246" s="452"/>
      <c r="E246" s="452"/>
      <c r="F246" s="452"/>
      <c r="G246" s="452"/>
      <c r="H246" s="452"/>
      <c r="I246" s="453"/>
      <c r="J246" s="363" t="s">
        <v>476</v>
      </c>
      <c r="K246" s="365" t="s">
        <v>477</v>
      </c>
      <c r="L246" s="233"/>
      <c r="M246" s="233"/>
      <c r="N246" s="233"/>
      <c r="O246" s="233"/>
      <c r="P246" s="233"/>
      <c r="Q246" s="233"/>
      <c r="R246" s="233"/>
    </row>
    <row r="247" spans="1:18" s="243" customFormat="1" ht="78" customHeight="1">
      <c r="A247" s="240"/>
      <c r="B247" s="362" t="s">
        <v>252</v>
      </c>
      <c r="C247" s="426" t="s">
        <v>248</v>
      </c>
      <c r="D247" s="426"/>
      <c r="E247" s="426"/>
      <c r="F247" s="426"/>
      <c r="G247" s="426"/>
      <c r="H247" s="426"/>
      <c r="I247" s="426"/>
      <c r="J247" s="241" t="s">
        <v>476</v>
      </c>
      <c r="K247" s="365" t="s">
        <v>477</v>
      </c>
      <c r="L247" s="242"/>
      <c r="M247" s="242"/>
      <c r="N247" s="242"/>
      <c r="O247" s="242"/>
      <c r="P247" s="242"/>
      <c r="Q247" s="242"/>
      <c r="R247" s="242"/>
    </row>
    <row r="248" spans="1:18" s="243" customFormat="1" ht="55.5" customHeight="1">
      <c r="A248" s="240"/>
      <c r="B248" s="362" t="s">
        <v>253</v>
      </c>
      <c r="C248" s="426" t="s">
        <v>249</v>
      </c>
      <c r="D248" s="426"/>
      <c r="E248" s="426"/>
      <c r="F248" s="426"/>
      <c r="G248" s="426"/>
      <c r="H248" s="426"/>
      <c r="I248" s="426"/>
      <c r="J248" s="241" t="s">
        <v>476</v>
      </c>
      <c r="K248" s="365" t="s">
        <v>477</v>
      </c>
      <c r="L248" s="242"/>
      <c r="M248" s="242"/>
      <c r="N248" s="242"/>
      <c r="O248" s="242"/>
      <c r="P248" s="242"/>
      <c r="Q248" s="242"/>
      <c r="R248" s="242"/>
    </row>
    <row r="249" spans="1:18" s="236" customFormat="1" ht="20.25" customHeight="1">
      <c r="A249" s="235"/>
      <c r="B249" s="688" t="s">
        <v>224</v>
      </c>
      <c r="C249" s="689"/>
      <c r="D249" s="689"/>
      <c r="E249" s="689"/>
      <c r="F249" s="689"/>
      <c r="G249" s="689"/>
      <c r="H249" s="689"/>
      <c r="I249" s="689"/>
      <c r="J249" s="689"/>
      <c r="K249" s="689"/>
      <c r="L249" s="233"/>
      <c r="M249" s="233"/>
      <c r="N249" s="233"/>
      <c r="O249" s="233"/>
      <c r="P249" s="233"/>
      <c r="Q249" s="233"/>
      <c r="R249" s="233"/>
    </row>
    <row r="250" spans="1:18" s="235" customFormat="1" ht="35.25" customHeight="1">
      <c r="A250" s="239"/>
      <c r="B250" s="366" t="s">
        <v>225</v>
      </c>
      <c r="C250" s="690" t="s">
        <v>413</v>
      </c>
      <c r="D250" s="690"/>
      <c r="E250" s="690"/>
      <c r="F250" s="690"/>
      <c r="G250" s="690"/>
      <c r="H250" s="690"/>
      <c r="I250" s="690"/>
      <c r="J250" s="367" t="s">
        <v>476</v>
      </c>
      <c r="K250" s="368" t="s">
        <v>477</v>
      </c>
      <c r="L250" s="233"/>
      <c r="M250" s="233"/>
      <c r="N250" s="233"/>
      <c r="O250" s="233"/>
      <c r="P250" s="233"/>
      <c r="Q250" s="233"/>
      <c r="R250" s="233"/>
    </row>
    <row r="251" spans="2:18" s="235" customFormat="1" ht="54.75" customHeight="1">
      <c r="B251" s="369" t="s">
        <v>226</v>
      </c>
      <c r="C251" s="693" t="s">
        <v>301</v>
      </c>
      <c r="D251" s="693"/>
      <c r="E251" s="693"/>
      <c r="F251" s="693"/>
      <c r="G251" s="693"/>
      <c r="H251" s="693"/>
      <c r="I251" s="693"/>
      <c r="J251" s="241" t="s">
        <v>476</v>
      </c>
      <c r="K251" s="370" t="s">
        <v>477</v>
      </c>
      <c r="L251" s="233"/>
      <c r="M251" s="233"/>
      <c r="N251" s="233"/>
      <c r="O251" s="233"/>
      <c r="P251" s="233"/>
      <c r="Q251" s="233"/>
      <c r="R251" s="233"/>
    </row>
    <row r="252" spans="2:18" s="235" customFormat="1" ht="31.5" customHeight="1">
      <c r="B252" s="369" t="s">
        <v>227</v>
      </c>
      <c r="C252" s="465" t="s">
        <v>300</v>
      </c>
      <c r="D252" s="466"/>
      <c r="E252" s="466"/>
      <c r="F252" s="466"/>
      <c r="G252" s="466"/>
      <c r="H252" s="466"/>
      <c r="I252" s="467"/>
      <c r="J252" s="241" t="s">
        <v>476</v>
      </c>
      <c r="K252" s="370" t="s">
        <v>477</v>
      </c>
      <c r="L252" s="233"/>
      <c r="M252" s="233"/>
      <c r="N252" s="233"/>
      <c r="O252" s="233"/>
      <c r="P252" s="233"/>
      <c r="Q252" s="233"/>
      <c r="R252" s="233"/>
    </row>
    <row r="253" spans="2:18" s="235" customFormat="1" ht="21.75" customHeight="1">
      <c r="B253" s="369" t="s">
        <v>228</v>
      </c>
      <c r="C253" s="465" t="s">
        <v>272</v>
      </c>
      <c r="D253" s="466"/>
      <c r="E253" s="466"/>
      <c r="F253" s="466"/>
      <c r="G253" s="466"/>
      <c r="H253" s="466"/>
      <c r="I253" s="467"/>
      <c r="J253" s="241" t="s">
        <v>476</v>
      </c>
      <c r="K253" s="370" t="s">
        <v>477</v>
      </c>
      <c r="L253" s="233"/>
      <c r="M253" s="233"/>
      <c r="N253" s="233"/>
      <c r="O253" s="233"/>
      <c r="P253" s="233"/>
      <c r="Q253" s="233"/>
      <c r="R253" s="233"/>
    </row>
    <row r="254" spans="2:18" s="235" customFormat="1" ht="21.75" customHeight="1">
      <c r="B254" s="369" t="s">
        <v>299</v>
      </c>
      <c r="C254" s="465" t="s">
        <v>414</v>
      </c>
      <c r="D254" s="466"/>
      <c r="E254" s="466"/>
      <c r="F254" s="466"/>
      <c r="G254" s="466"/>
      <c r="H254" s="466"/>
      <c r="I254" s="467"/>
      <c r="J254" s="241" t="s">
        <v>476</v>
      </c>
      <c r="K254" s="370" t="s">
        <v>477</v>
      </c>
      <c r="L254" s="233"/>
      <c r="M254" s="233"/>
      <c r="N254" s="233"/>
      <c r="O254" s="233"/>
      <c r="P254" s="233"/>
      <c r="Q254" s="233"/>
      <c r="R254" s="233"/>
    </row>
    <row r="255" spans="1:18" s="235" customFormat="1" ht="63" customHeight="1">
      <c r="A255" s="239"/>
      <c r="B255" s="366" t="s">
        <v>229</v>
      </c>
      <c r="C255" s="680" t="s">
        <v>415</v>
      </c>
      <c r="D255" s="681"/>
      <c r="E255" s="681"/>
      <c r="F255" s="681"/>
      <c r="G255" s="681"/>
      <c r="H255" s="681"/>
      <c r="I255" s="682"/>
      <c r="J255" s="367" t="s">
        <v>476</v>
      </c>
      <c r="K255" s="368" t="s">
        <v>477</v>
      </c>
      <c r="L255" s="233"/>
      <c r="M255" s="233"/>
      <c r="N255" s="233"/>
      <c r="O255" s="233"/>
      <c r="P255" s="233"/>
      <c r="Q255" s="233"/>
      <c r="R255" s="233"/>
    </row>
    <row r="256" spans="1:18" s="235" customFormat="1" ht="33" customHeight="1">
      <c r="A256" s="239"/>
      <c r="B256" s="369" t="s">
        <v>226</v>
      </c>
      <c r="C256" s="465" t="s">
        <v>416</v>
      </c>
      <c r="D256" s="466"/>
      <c r="E256" s="466"/>
      <c r="F256" s="466"/>
      <c r="G256" s="466"/>
      <c r="H256" s="466"/>
      <c r="I256" s="467"/>
      <c r="J256" s="241" t="s">
        <v>476</v>
      </c>
      <c r="K256" s="370" t="s">
        <v>477</v>
      </c>
      <c r="L256" s="233"/>
      <c r="M256" s="233"/>
      <c r="N256" s="233"/>
      <c r="O256" s="233"/>
      <c r="P256" s="233"/>
      <c r="Q256" s="233"/>
      <c r="R256" s="233"/>
    </row>
    <row r="257" spans="1:18" s="235" customFormat="1" ht="46.5" customHeight="1">
      <c r="A257" s="239"/>
      <c r="B257" s="369" t="s">
        <v>227</v>
      </c>
      <c r="C257" s="465" t="s">
        <v>417</v>
      </c>
      <c r="D257" s="466"/>
      <c r="E257" s="466"/>
      <c r="F257" s="466"/>
      <c r="G257" s="466"/>
      <c r="H257" s="466"/>
      <c r="I257" s="467"/>
      <c r="J257" s="241" t="s">
        <v>476</v>
      </c>
      <c r="K257" s="370" t="s">
        <v>477</v>
      </c>
      <c r="L257" s="233"/>
      <c r="M257" s="233"/>
      <c r="N257" s="233"/>
      <c r="O257" s="233"/>
      <c r="P257" s="233"/>
      <c r="Q257" s="233"/>
      <c r="R257" s="233"/>
    </row>
    <row r="258" spans="1:18" s="235" customFormat="1" ht="60.75" customHeight="1">
      <c r="A258" s="239"/>
      <c r="B258" s="369" t="s">
        <v>228</v>
      </c>
      <c r="C258" s="465" t="s">
        <v>418</v>
      </c>
      <c r="D258" s="466"/>
      <c r="E258" s="466"/>
      <c r="F258" s="466"/>
      <c r="G258" s="466"/>
      <c r="H258" s="466"/>
      <c r="I258" s="467"/>
      <c r="J258" s="241" t="s">
        <v>476</v>
      </c>
      <c r="K258" s="370" t="s">
        <v>477</v>
      </c>
      <c r="L258" s="233"/>
      <c r="M258" s="233"/>
      <c r="N258" s="233"/>
      <c r="O258" s="233"/>
      <c r="P258" s="233"/>
      <c r="Q258" s="233"/>
      <c r="R258" s="233"/>
    </row>
    <row r="259" spans="1:18" s="235" customFormat="1" ht="63.75" customHeight="1">
      <c r="A259" s="239"/>
      <c r="B259" s="369" t="s">
        <v>299</v>
      </c>
      <c r="C259" s="465" t="s">
        <v>231</v>
      </c>
      <c r="D259" s="466"/>
      <c r="E259" s="466"/>
      <c r="F259" s="466"/>
      <c r="G259" s="466"/>
      <c r="H259" s="466"/>
      <c r="I259" s="467"/>
      <c r="J259" s="241" t="s">
        <v>476</v>
      </c>
      <c r="K259" s="370" t="s">
        <v>477</v>
      </c>
      <c r="L259" s="233"/>
      <c r="M259" s="233"/>
      <c r="N259" s="233"/>
      <c r="O259" s="233"/>
      <c r="P259" s="233"/>
      <c r="Q259" s="233"/>
      <c r="R259" s="233"/>
    </row>
    <row r="260" spans="1:18" s="235" customFormat="1" ht="33" customHeight="1">
      <c r="A260" s="239"/>
      <c r="B260" s="366" t="s">
        <v>230</v>
      </c>
      <c r="C260" s="680" t="s">
        <v>302</v>
      </c>
      <c r="D260" s="681"/>
      <c r="E260" s="681"/>
      <c r="F260" s="681"/>
      <c r="G260" s="681"/>
      <c r="H260" s="681"/>
      <c r="I260" s="682"/>
      <c r="J260" s="367" t="s">
        <v>476</v>
      </c>
      <c r="K260" s="368" t="s">
        <v>477</v>
      </c>
      <c r="L260" s="233"/>
      <c r="M260" s="233"/>
      <c r="N260" s="233"/>
      <c r="O260" s="233"/>
      <c r="P260" s="233"/>
      <c r="Q260" s="233"/>
      <c r="R260" s="233"/>
    </row>
    <row r="261" spans="1:18" s="235" customFormat="1" ht="22.5" customHeight="1">
      <c r="A261" s="239"/>
      <c r="B261" s="369" t="s">
        <v>226</v>
      </c>
      <c r="C261" s="465" t="s">
        <v>303</v>
      </c>
      <c r="D261" s="466"/>
      <c r="E261" s="466"/>
      <c r="F261" s="466"/>
      <c r="G261" s="466"/>
      <c r="H261" s="466"/>
      <c r="I261" s="467"/>
      <c r="J261" s="241" t="s">
        <v>476</v>
      </c>
      <c r="K261" s="370" t="s">
        <v>477</v>
      </c>
      <c r="L261" s="233"/>
      <c r="M261" s="233"/>
      <c r="N261" s="233"/>
      <c r="O261" s="233"/>
      <c r="P261" s="233"/>
      <c r="Q261" s="233"/>
      <c r="R261" s="233"/>
    </row>
    <row r="262" spans="2:11" s="233" customFormat="1" ht="54" customHeight="1">
      <c r="B262" s="500" t="s">
        <v>419</v>
      </c>
      <c r="C262" s="501"/>
      <c r="D262" s="501"/>
      <c r="E262" s="501"/>
      <c r="F262" s="501"/>
      <c r="G262" s="501"/>
      <c r="H262" s="501"/>
      <c r="I262" s="501"/>
      <c r="J262" s="501"/>
      <c r="K262" s="501"/>
    </row>
    <row r="263" spans="2:18" s="235" customFormat="1" ht="16.5" thickBot="1">
      <c r="B263" s="371"/>
      <c r="C263" s="372"/>
      <c r="D263" s="372"/>
      <c r="E263" s="372"/>
      <c r="F263" s="373"/>
      <c r="G263" s="374"/>
      <c r="H263" s="233"/>
      <c r="I263" s="233"/>
      <c r="J263" s="233"/>
      <c r="K263" s="233"/>
      <c r="L263" s="233"/>
      <c r="M263" s="233"/>
      <c r="N263" s="233"/>
      <c r="O263" s="233"/>
      <c r="P263" s="233"/>
      <c r="Q263" s="233"/>
      <c r="R263" s="233"/>
    </row>
    <row r="264" spans="1:18" s="232" customFormat="1" ht="16.5" thickBot="1">
      <c r="A264" s="233"/>
      <c r="B264" s="497" t="s">
        <v>420</v>
      </c>
      <c r="C264" s="498"/>
      <c r="D264" s="498"/>
      <c r="E264" s="498"/>
      <c r="F264" s="498"/>
      <c r="G264" s="498"/>
      <c r="H264" s="498"/>
      <c r="I264" s="498"/>
      <c r="J264" s="498"/>
      <c r="K264" s="499"/>
      <c r="L264" s="233"/>
      <c r="M264" s="233"/>
      <c r="N264" s="233"/>
      <c r="O264" s="233"/>
      <c r="P264" s="233"/>
      <c r="Q264" s="233"/>
      <c r="R264" s="233"/>
    </row>
    <row r="265" spans="2:18" s="232" customFormat="1" ht="20.25" customHeight="1">
      <c r="B265" s="375" t="s">
        <v>282</v>
      </c>
      <c r="C265" s="250"/>
      <c r="D265" s="250"/>
      <c r="E265" s="250"/>
      <c r="F265" s="250"/>
      <c r="G265" s="250"/>
      <c r="H265" s="250"/>
      <c r="I265" s="250"/>
      <c r="J265" s="250"/>
      <c r="K265" s="250"/>
      <c r="L265" s="233"/>
      <c r="M265" s="233"/>
      <c r="N265" s="233"/>
      <c r="O265" s="233"/>
      <c r="P265" s="233"/>
      <c r="Q265" s="233"/>
      <c r="R265" s="233"/>
    </row>
    <row r="266" spans="1:14" s="233" customFormat="1" ht="60.75" customHeight="1">
      <c r="A266" s="232"/>
      <c r="B266" s="241">
        <v>1</v>
      </c>
      <c r="C266" s="446" t="s">
        <v>359</v>
      </c>
      <c r="D266" s="446"/>
      <c r="E266" s="446"/>
      <c r="F266" s="446"/>
      <c r="G266" s="446"/>
      <c r="H266" s="446"/>
      <c r="I266" s="446"/>
      <c r="J266" s="446"/>
      <c r="K266" s="363" t="s">
        <v>476</v>
      </c>
      <c r="L266" s="249"/>
      <c r="M266" s="249"/>
      <c r="N266" s="249"/>
    </row>
    <row r="267" spans="2:18" s="232" customFormat="1" ht="35.25" customHeight="1">
      <c r="B267" s="241">
        <v>2</v>
      </c>
      <c r="C267" s="446" t="s">
        <v>232</v>
      </c>
      <c r="D267" s="446"/>
      <c r="E267" s="446"/>
      <c r="F267" s="446"/>
      <c r="G267" s="446"/>
      <c r="H267" s="446"/>
      <c r="I267" s="446"/>
      <c r="J267" s="446"/>
      <c r="K267" s="363" t="s">
        <v>476</v>
      </c>
      <c r="L267" s="249"/>
      <c r="M267" s="249"/>
      <c r="N267" s="249"/>
      <c r="O267" s="233"/>
      <c r="P267" s="233"/>
      <c r="Q267" s="233"/>
      <c r="R267" s="233"/>
    </row>
    <row r="268" spans="2:11" s="233" customFormat="1" ht="15.75" customHeight="1">
      <c r="B268" s="241">
        <v>3</v>
      </c>
      <c r="C268" s="446" t="s">
        <v>233</v>
      </c>
      <c r="D268" s="446"/>
      <c r="E268" s="446"/>
      <c r="F268" s="446"/>
      <c r="G268" s="446"/>
      <c r="H268" s="446"/>
      <c r="I268" s="446"/>
      <c r="J268" s="446"/>
      <c r="K268" s="363" t="s">
        <v>476</v>
      </c>
    </row>
    <row r="269" spans="2:18" s="235" customFormat="1" ht="51.75" customHeight="1">
      <c r="B269" s="241">
        <v>4</v>
      </c>
      <c r="C269" s="496" t="s">
        <v>234</v>
      </c>
      <c r="D269" s="496"/>
      <c r="E269" s="496"/>
      <c r="F269" s="496"/>
      <c r="G269" s="496"/>
      <c r="H269" s="496"/>
      <c r="I269" s="496"/>
      <c r="J269" s="496"/>
      <c r="K269" s="363" t="s">
        <v>476</v>
      </c>
      <c r="L269" s="233"/>
      <c r="M269" s="233"/>
      <c r="N269" s="233"/>
      <c r="O269" s="233"/>
      <c r="P269" s="233"/>
      <c r="Q269" s="233"/>
      <c r="R269" s="233"/>
    </row>
    <row r="270" spans="2:18" s="235" customFormat="1" ht="38.25" customHeight="1">
      <c r="B270" s="241">
        <v>5</v>
      </c>
      <c r="C270" s="446" t="s">
        <v>235</v>
      </c>
      <c r="D270" s="446"/>
      <c r="E270" s="446"/>
      <c r="F270" s="446"/>
      <c r="G270" s="446"/>
      <c r="H270" s="446"/>
      <c r="I270" s="446"/>
      <c r="J270" s="446"/>
      <c r="K270" s="363" t="s">
        <v>476</v>
      </c>
      <c r="L270" s="233"/>
      <c r="M270" s="233"/>
      <c r="N270" s="233"/>
      <c r="O270" s="233"/>
      <c r="P270" s="233"/>
      <c r="Q270" s="233"/>
      <c r="R270" s="233"/>
    </row>
    <row r="271" spans="1:11" s="233" customFormat="1" ht="46.5" customHeight="1">
      <c r="A271" s="244"/>
      <c r="B271" s="241">
        <v>6</v>
      </c>
      <c r="C271" s="446" t="s">
        <v>481</v>
      </c>
      <c r="D271" s="446"/>
      <c r="E271" s="446"/>
      <c r="F271" s="446"/>
      <c r="G271" s="446"/>
      <c r="H271" s="446"/>
      <c r="I271" s="446"/>
      <c r="J271" s="446"/>
      <c r="K271" s="241" t="s">
        <v>476</v>
      </c>
    </row>
    <row r="272" spans="2:11" s="233" customFormat="1" ht="51.75" customHeight="1">
      <c r="B272" s="241">
        <v>7</v>
      </c>
      <c r="C272" s="447" t="s">
        <v>436</v>
      </c>
      <c r="D272" s="447"/>
      <c r="E272" s="447"/>
      <c r="F272" s="447"/>
      <c r="G272" s="447"/>
      <c r="H272" s="447"/>
      <c r="I272" s="447"/>
      <c r="J272" s="447"/>
      <c r="K272" s="363" t="s">
        <v>476</v>
      </c>
    </row>
    <row r="273" spans="2:11" s="233" customFormat="1" ht="40.5" customHeight="1">
      <c r="B273" s="241">
        <v>8</v>
      </c>
      <c r="C273" s="447" t="s">
        <v>295</v>
      </c>
      <c r="D273" s="447"/>
      <c r="E273" s="447"/>
      <c r="F273" s="447"/>
      <c r="G273" s="447"/>
      <c r="H273" s="447"/>
      <c r="I273" s="447"/>
      <c r="J273" s="447"/>
      <c r="K273" s="363" t="s">
        <v>476</v>
      </c>
    </row>
    <row r="274" spans="2:11" s="233" customFormat="1" ht="27.75" customHeight="1">
      <c r="B274" s="241">
        <v>9</v>
      </c>
      <c r="C274" s="447" t="s">
        <v>236</v>
      </c>
      <c r="D274" s="447"/>
      <c r="E274" s="447"/>
      <c r="F274" s="447"/>
      <c r="G274" s="447"/>
      <c r="H274" s="447"/>
      <c r="I274" s="447"/>
      <c r="J274" s="447"/>
      <c r="K274" s="363" t="s">
        <v>476</v>
      </c>
    </row>
    <row r="275" spans="2:11" s="233" customFormat="1" ht="71.25" customHeight="1">
      <c r="B275" s="241">
        <v>10</v>
      </c>
      <c r="C275" s="439" t="s">
        <v>283</v>
      </c>
      <c r="D275" s="440"/>
      <c r="E275" s="440"/>
      <c r="F275" s="440"/>
      <c r="G275" s="440"/>
      <c r="H275" s="440"/>
      <c r="I275" s="440"/>
      <c r="J275" s="441"/>
      <c r="K275" s="363" t="s">
        <v>476</v>
      </c>
    </row>
    <row r="276" spans="2:11" s="233" customFormat="1" ht="66" customHeight="1">
      <c r="B276" s="241">
        <v>11</v>
      </c>
      <c r="C276" s="447" t="s">
        <v>285</v>
      </c>
      <c r="D276" s="447"/>
      <c r="E276" s="447"/>
      <c r="F276" s="447"/>
      <c r="G276" s="447"/>
      <c r="H276" s="447"/>
      <c r="I276" s="447"/>
      <c r="J276" s="447"/>
      <c r="K276" s="376" t="s">
        <v>476</v>
      </c>
    </row>
    <row r="277" spans="2:11" s="233" customFormat="1" ht="47.25" customHeight="1">
      <c r="B277" s="241">
        <v>12</v>
      </c>
      <c r="C277" s="447" t="s">
        <v>478</v>
      </c>
      <c r="D277" s="447"/>
      <c r="E277" s="447"/>
      <c r="F277" s="447"/>
      <c r="G277" s="447"/>
      <c r="H277" s="447"/>
      <c r="I277" s="447"/>
      <c r="J277" s="447"/>
      <c r="K277" s="376" t="s">
        <v>476</v>
      </c>
    </row>
    <row r="278" spans="2:11" ht="32.25" customHeight="1">
      <c r="B278" s="430" t="s">
        <v>292</v>
      </c>
      <c r="C278" s="430"/>
      <c r="D278" s="430"/>
      <c r="E278" s="430"/>
      <c r="F278" s="430"/>
      <c r="G278" s="430"/>
      <c r="I278" s="432" t="s">
        <v>288</v>
      </c>
      <c r="J278" s="432"/>
      <c r="K278" s="432"/>
    </row>
    <row r="279" spans="2:11" ht="32.25" customHeight="1">
      <c r="B279" s="430"/>
      <c r="C279" s="430"/>
      <c r="D279" s="430"/>
      <c r="E279" s="430"/>
      <c r="F279" s="430"/>
      <c r="G279" s="430"/>
      <c r="I279" s="431" t="s">
        <v>289</v>
      </c>
      <c r="J279" s="431"/>
      <c r="K279" s="431"/>
    </row>
    <row r="280" spans="2:11" ht="32.25" customHeight="1">
      <c r="B280" s="430"/>
      <c r="C280" s="430"/>
      <c r="D280" s="430"/>
      <c r="E280" s="430"/>
      <c r="F280" s="430"/>
      <c r="G280" s="430"/>
      <c r="I280" s="433" t="s">
        <v>290</v>
      </c>
      <c r="J280" s="433"/>
      <c r="K280" s="433"/>
    </row>
    <row r="281" spans="2:11" ht="32.25" customHeight="1">
      <c r="B281" s="430"/>
      <c r="C281" s="430"/>
      <c r="D281" s="430"/>
      <c r="E281" s="430"/>
      <c r="F281" s="430"/>
      <c r="G281" s="430"/>
      <c r="I281" s="433"/>
      <c r="J281" s="433"/>
      <c r="K281" s="433"/>
    </row>
    <row r="282" spans="2:11" ht="14.25" customHeight="1">
      <c r="B282" s="430"/>
      <c r="C282" s="430"/>
      <c r="D282" s="430"/>
      <c r="E282" s="430"/>
      <c r="F282" s="430"/>
      <c r="G282" s="430"/>
      <c r="I282" s="433"/>
      <c r="J282" s="433"/>
      <c r="K282" s="433"/>
    </row>
    <row r="283" spans="2:11" ht="32.25" customHeight="1">
      <c r="B283" s="430"/>
      <c r="C283" s="430"/>
      <c r="D283" s="430"/>
      <c r="E283" s="430"/>
      <c r="F283" s="430"/>
      <c r="G283" s="430"/>
      <c r="I283" s="432" t="s">
        <v>291</v>
      </c>
      <c r="J283" s="432"/>
      <c r="K283" s="432"/>
    </row>
  </sheetData>
  <sheetProtection/>
  <mergeCells count="224">
    <mergeCell ref="B249:K249"/>
    <mergeCell ref="C250:I250"/>
    <mergeCell ref="B51:I51"/>
    <mergeCell ref="C252:I252"/>
    <mergeCell ref="C258:I258"/>
    <mergeCell ref="C255:I255"/>
    <mergeCell ref="C237:I237"/>
    <mergeCell ref="C254:I254"/>
    <mergeCell ref="C251:I251"/>
    <mergeCell ref="B210:D210"/>
    <mergeCell ref="C259:I259"/>
    <mergeCell ref="C256:I256"/>
    <mergeCell ref="C257:I257"/>
    <mergeCell ref="C260:I260"/>
    <mergeCell ref="C261:I261"/>
    <mergeCell ref="B159:J159"/>
    <mergeCell ref="E208:G208"/>
    <mergeCell ref="E210:G210"/>
    <mergeCell ref="B212:D212"/>
    <mergeCell ref="B208:D208"/>
    <mergeCell ref="C225:I225"/>
    <mergeCell ref="B214:D214"/>
    <mergeCell ref="E212:G212"/>
    <mergeCell ref="I214:J214"/>
    <mergeCell ref="B216:J216"/>
    <mergeCell ref="C223:I223"/>
    <mergeCell ref="E214:G214"/>
    <mergeCell ref="C222:I222"/>
    <mergeCell ref="B53:K53"/>
    <mergeCell ref="B60:K60"/>
    <mergeCell ref="B62:K62"/>
    <mergeCell ref="B83:K83"/>
    <mergeCell ref="B107:K107"/>
    <mergeCell ref="B196:I196"/>
    <mergeCell ref="B86:K86"/>
    <mergeCell ref="C180:K180"/>
    <mergeCell ref="B148:D148"/>
    <mergeCell ref="B168:D168"/>
    <mergeCell ref="I66:J66"/>
    <mergeCell ref="B74:K74"/>
    <mergeCell ref="B80:K80"/>
    <mergeCell ref="J88:K88"/>
    <mergeCell ref="B170:D170"/>
    <mergeCell ref="B85:I85"/>
    <mergeCell ref="B157:I157"/>
    <mergeCell ref="B132:D132"/>
    <mergeCell ref="B120:D120"/>
    <mergeCell ref="B162:D162"/>
    <mergeCell ref="B182:K182"/>
    <mergeCell ref="J160:J161"/>
    <mergeCell ref="B175:K175"/>
    <mergeCell ref="B143:D143"/>
    <mergeCell ref="K160:K161"/>
    <mergeCell ref="B134:D134"/>
    <mergeCell ref="B167:D167"/>
    <mergeCell ref="B149:D149"/>
    <mergeCell ref="B171:D171"/>
    <mergeCell ref="B177:K177"/>
    <mergeCell ref="I8:K8"/>
    <mergeCell ref="M89:O89"/>
    <mergeCell ref="B146:D146"/>
    <mergeCell ref="B127:D128"/>
    <mergeCell ref="E127:I127"/>
    <mergeCell ref="B119:I119"/>
    <mergeCell ref="B104:K104"/>
    <mergeCell ref="B130:D130"/>
    <mergeCell ref="B106:K106"/>
    <mergeCell ref="B112:I112"/>
    <mergeCell ref="B47:I47"/>
    <mergeCell ref="B48:I48"/>
    <mergeCell ref="B184:I184"/>
    <mergeCell ref="B187:I187"/>
    <mergeCell ref="B185:G185"/>
    <mergeCell ref="B158:I158"/>
    <mergeCell ref="B172:D172"/>
    <mergeCell ref="C178:K178"/>
    <mergeCell ref="B145:D145"/>
    <mergeCell ref="B176:K176"/>
    <mergeCell ref="B9:D9"/>
    <mergeCell ref="A6:L6"/>
    <mergeCell ref="B54:K54"/>
    <mergeCell ref="B57:K57"/>
    <mergeCell ref="B49:I49"/>
    <mergeCell ref="B14:D14"/>
    <mergeCell ref="B31:K31"/>
    <mergeCell ref="A7:L7"/>
    <mergeCell ref="B33:K33"/>
    <mergeCell ref="B35:K35"/>
    <mergeCell ref="I2:L2"/>
    <mergeCell ref="B156:I156"/>
    <mergeCell ref="B58:K58"/>
    <mergeCell ref="B113:D113"/>
    <mergeCell ref="B88:I88"/>
    <mergeCell ref="B90:K90"/>
    <mergeCell ref="B97:I97"/>
    <mergeCell ref="B100:K100"/>
    <mergeCell ref="B71:I71"/>
    <mergeCell ref="B138:J138"/>
    <mergeCell ref="B116:I116"/>
    <mergeCell ref="E160:I160"/>
    <mergeCell ref="B50:I50"/>
    <mergeCell ref="B42:F42"/>
    <mergeCell ref="B191:I191"/>
    <mergeCell ref="B126:I126"/>
    <mergeCell ref="B52:K52"/>
    <mergeCell ref="J85:K85"/>
    <mergeCell ref="B89:K89"/>
    <mergeCell ref="B101:I101"/>
    <mergeCell ref="B166:D166"/>
    <mergeCell ref="B38:K38"/>
    <mergeCell ref="B43:F43"/>
    <mergeCell ref="B99:I99"/>
    <mergeCell ref="B165:D165"/>
    <mergeCell ref="B147:D147"/>
    <mergeCell ref="B121:D121"/>
    <mergeCell ref="B98:K98"/>
    <mergeCell ref="J127:J128"/>
    <mergeCell ref="B140:I140"/>
    <mergeCell ref="B32:K32"/>
    <mergeCell ref="B84:K84"/>
    <mergeCell ref="B34:K34"/>
    <mergeCell ref="B96:K96"/>
    <mergeCell ref="B59:K59"/>
    <mergeCell ref="B95:I95"/>
    <mergeCell ref="B82:K82"/>
    <mergeCell ref="E65:G65"/>
    <mergeCell ref="B36:K36"/>
    <mergeCell ref="B44:F44"/>
    <mergeCell ref="B114:D114"/>
    <mergeCell ref="J141:J142"/>
    <mergeCell ref="B141:D142"/>
    <mergeCell ref="B160:D161"/>
    <mergeCell ref="B118:D118"/>
    <mergeCell ref="B131:D131"/>
    <mergeCell ref="B136:D136"/>
    <mergeCell ref="B154:J154"/>
    <mergeCell ref="B152:D152"/>
    <mergeCell ref="B122:I122"/>
    <mergeCell ref="B173:K174"/>
    <mergeCell ref="B197:I197"/>
    <mergeCell ref="B198:I198"/>
    <mergeCell ref="B199:I199"/>
    <mergeCell ref="B186:I186"/>
    <mergeCell ref="B188:I188"/>
    <mergeCell ref="I183:J183"/>
    <mergeCell ref="B190:I190"/>
    <mergeCell ref="B189:I189"/>
    <mergeCell ref="I185:J185"/>
    <mergeCell ref="B129:D129"/>
    <mergeCell ref="B133:D133"/>
    <mergeCell ref="B117:D117"/>
    <mergeCell ref="B144:D144"/>
    <mergeCell ref="C269:J269"/>
    <mergeCell ref="B264:K264"/>
    <mergeCell ref="C248:I248"/>
    <mergeCell ref="B262:K262"/>
    <mergeCell ref="C266:J266"/>
    <mergeCell ref="C267:J267"/>
    <mergeCell ref="C179:K179"/>
    <mergeCell ref="B195:I195"/>
    <mergeCell ref="B110:K110"/>
    <mergeCell ref="B81:K81"/>
    <mergeCell ref="B102:K102"/>
    <mergeCell ref="B193:I193"/>
    <mergeCell ref="B163:D163"/>
    <mergeCell ref="E141:I141"/>
    <mergeCell ref="B94:K94"/>
    <mergeCell ref="B124:J124"/>
    <mergeCell ref="B135:D135"/>
    <mergeCell ref="C268:J268"/>
    <mergeCell ref="B164:D164"/>
    <mergeCell ref="B150:D150"/>
    <mergeCell ref="B151:D151"/>
    <mergeCell ref="B169:D169"/>
    <mergeCell ref="B194:J194"/>
    <mergeCell ref="C253:I253"/>
    <mergeCell ref="C226:I226"/>
    <mergeCell ref="C227:I227"/>
    <mergeCell ref="C228:I228"/>
    <mergeCell ref="C273:J273"/>
    <mergeCell ref="C274:J274"/>
    <mergeCell ref="C276:J276"/>
    <mergeCell ref="C277:J277"/>
    <mergeCell ref="C233:I233"/>
    <mergeCell ref="C231:I231"/>
    <mergeCell ref="C238:I238"/>
    <mergeCell ref="C245:I245"/>
    <mergeCell ref="C246:I246"/>
    <mergeCell ref="B115:D115"/>
    <mergeCell ref="C275:J275"/>
    <mergeCell ref="C244:I244"/>
    <mergeCell ref="C270:J270"/>
    <mergeCell ref="C271:J271"/>
    <mergeCell ref="C272:J272"/>
    <mergeCell ref="C229:I229"/>
    <mergeCell ref="C230:I230"/>
    <mergeCell ref="C239:I239"/>
    <mergeCell ref="C232:I232"/>
    <mergeCell ref="B278:G283"/>
    <mergeCell ref="I279:K279"/>
    <mergeCell ref="I278:K278"/>
    <mergeCell ref="I280:K282"/>
    <mergeCell ref="I283:K283"/>
    <mergeCell ref="B218:K218"/>
    <mergeCell ref="B220:K220"/>
    <mergeCell ref="C221:I221"/>
    <mergeCell ref="C224:I224"/>
    <mergeCell ref="C243:I243"/>
    <mergeCell ref="C247:I247"/>
    <mergeCell ref="C240:I240"/>
    <mergeCell ref="C234:I234"/>
    <mergeCell ref="C235:I235"/>
    <mergeCell ref="C236:I236"/>
    <mergeCell ref="C242:I242"/>
    <mergeCell ref="C241:I241"/>
    <mergeCell ref="I210:J210"/>
    <mergeCell ref="I212:J212"/>
    <mergeCell ref="I202:J202"/>
    <mergeCell ref="B201:J201"/>
    <mergeCell ref="I206:J206"/>
    <mergeCell ref="B206:D206"/>
    <mergeCell ref="E206:G206"/>
    <mergeCell ref="I208:J208"/>
    <mergeCell ref="C202:G202"/>
  </mergeCells>
  <dataValidations count="2">
    <dataValidation type="list" allowBlank="1" showInputMessage="1" showErrorMessage="1" sqref="F64 J184 J156:J158 H64 J126 J140">
      <formula1>zayavlenie!#REF!</formula1>
    </dataValidation>
    <dataValidation type="list" allowBlank="1" showInputMessage="1" showErrorMessage="1" sqref="K162 J193">
      <formula1>zayavlenie!#REF!</formula1>
    </dataValidation>
  </dataValidations>
  <printOptions horizontalCentered="1" verticalCentered="1"/>
  <pageMargins left="0.196850393700787" right="0.196850393700787" top="0.236220472440945" bottom="0.15748031496063" header="0.196850393700787" footer="0.15748031496063"/>
  <pageSetup horizontalDpi="600" verticalDpi="600" orientation="portrait" paperSize="9" scale="55" r:id="rId2"/>
  <headerFooter alignWithMargins="0">
    <oddFooter>&amp;CPage &amp;P of &amp;N</oddFooter>
  </headerFooter>
  <rowBreaks count="8" manualBreakCount="8">
    <brk id="61" max="11" man="1"/>
    <brk id="82" max="11" man="1"/>
    <brk id="123" max="11" man="1"/>
    <brk id="159" max="11" man="1"/>
    <brk id="174" max="11" man="1"/>
    <brk id="217" max="11" man="1"/>
    <brk id="238" max="11" man="1"/>
    <brk id="262" max="11" man="1"/>
  </rowBreaks>
  <ignoredErrors>
    <ignoredError sqref="E207 E209 E211 E213" formula="1"/>
  </ignoredErrors>
  <drawing r:id="rId1"/>
</worksheet>
</file>

<file path=xl/worksheets/sheet2.xml><?xml version="1.0" encoding="utf-8"?>
<worksheet xmlns="http://schemas.openxmlformats.org/spreadsheetml/2006/main" xmlns:r="http://schemas.openxmlformats.org/officeDocument/2006/relationships">
  <dimension ref="A1:G78"/>
  <sheetViews>
    <sheetView view="pageBreakPreview" zoomScale="90" zoomScaleSheetLayoutView="90" workbookViewId="0" topLeftCell="A1">
      <selection activeCell="P76" sqref="P76"/>
    </sheetView>
  </sheetViews>
  <sheetFormatPr defaultColWidth="9.140625" defaultRowHeight="12.75"/>
  <cols>
    <col min="1" max="1" width="4.8515625" style="50" customWidth="1"/>
    <col min="2" max="2" width="22.140625" style="50" customWidth="1"/>
    <col min="3" max="3" width="19.57421875" style="50" customWidth="1"/>
    <col min="4" max="4" width="14.28125" style="50" customWidth="1"/>
    <col min="5" max="5" width="12.00390625" style="50" customWidth="1"/>
    <col min="6" max="6" width="12.57421875" style="50" customWidth="1"/>
    <col min="7" max="7" width="15.8515625" style="50" customWidth="1"/>
    <col min="8" max="16384" width="9.140625" style="50" customWidth="1"/>
  </cols>
  <sheetData>
    <row r="1" ht="12">
      <c r="F1" s="50" t="s">
        <v>111</v>
      </c>
    </row>
    <row r="2" spans="1:7" ht="39" customHeight="1">
      <c r="A2" s="698" t="s">
        <v>286</v>
      </c>
      <c r="B2" s="698"/>
      <c r="C2" s="698"/>
      <c r="D2" s="698"/>
      <c r="E2" s="698"/>
      <c r="F2" s="698"/>
      <c r="G2" s="698"/>
    </row>
    <row r="3" spans="1:7" ht="27" customHeight="1" thickBot="1">
      <c r="A3" s="55" t="s">
        <v>320</v>
      </c>
      <c r="B3" s="55"/>
      <c r="C3" s="55"/>
      <c r="D3" s="55"/>
      <c r="E3" s="55"/>
      <c r="F3" s="55"/>
      <c r="G3" s="208" t="s">
        <v>143</v>
      </c>
    </row>
    <row r="4" spans="1:7" ht="48">
      <c r="A4" s="59" t="s">
        <v>44</v>
      </c>
      <c r="B4" s="60" t="s">
        <v>83</v>
      </c>
      <c r="C4" s="60" t="s">
        <v>145</v>
      </c>
      <c r="D4" s="60" t="s">
        <v>38</v>
      </c>
      <c r="E4" s="60" t="s">
        <v>40</v>
      </c>
      <c r="F4" s="60" t="s">
        <v>41</v>
      </c>
      <c r="G4" s="61" t="s">
        <v>42</v>
      </c>
    </row>
    <row r="5" spans="1:7" ht="12">
      <c r="A5" s="62">
        <v>1</v>
      </c>
      <c r="B5" s="51">
        <v>2</v>
      </c>
      <c r="C5" s="51">
        <v>3</v>
      </c>
      <c r="D5" s="51">
        <v>4</v>
      </c>
      <c r="E5" s="51">
        <v>5</v>
      </c>
      <c r="F5" s="51">
        <v>6</v>
      </c>
      <c r="G5" s="63">
        <v>7</v>
      </c>
    </row>
    <row r="6" spans="1:7" ht="12">
      <c r="A6" s="64"/>
      <c r="B6" s="53"/>
      <c r="C6" s="52"/>
      <c r="D6" s="52"/>
      <c r="E6" s="52"/>
      <c r="F6" s="54" t="s">
        <v>33</v>
      </c>
      <c r="G6" s="65"/>
    </row>
    <row r="7" spans="1:7" ht="12">
      <c r="A7" s="64"/>
      <c r="B7" s="53"/>
      <c r="C7" s="52"/>
      <c r="D7" s="52"/>
      <c r="E7" s="52"/>
      <c r="F7" s="54"/>
      <c r="G7" s="65"/>
    </row>
    <row r="8" spans="1:7" ht="12">
      <c r="A8" s="64"/>
      <c r="B8" s="53"/>
      <c r="C8" s="52"/>
      <c r="D8" s="52"/>
      <c r="E8" s="52"/>
      <c r="F8" s="54"/>
      <c r="G8" s="65"/>
    </row>
    <row r="9" spans="1:7" ht="12.75" thickBot="1">
      <c r="A9" s="694" t="s">
        <v>39</v>
      </c>
      <c r="B9" s="695"/>
      <c r="C9" s="695"/>
      <c r="D9" s="696"/>
      <c r="E9" s="397">
        <f>SUM(E6:E8)</f>
        <v>0</v>
      </c>
      <c r="F9" s="397">
        <f>SUM(F6:F8)</f>
        <v>0</v>
      </c>
      <c r="G9" s="397">
        <f>SUM(G6:G8)</f>
        <v>0</v>
      </c>
    </row>
    <row r="10" spans="1:7" ht="12">
      <c r="A10" s="697" t="s">
        <v>307</v>
      </c>
      <c r="B10" s="697"/>
      <c r="C10" s="697"/>
      <c r="D10" s="697"/>
      <c r="E10" s="697"/>
      <c r="F10" s="697"/>
      <c r="G10" s="697"/>
    </row>
    <row r="11" spans="1:7" ht="31.5" customHeight="1" thickBot="1">
      <c r="A11" s="55" t="s">
        <v>320</v>
      </c>
      <c r="B11" s="55"/>
      <c r="C11" s="55"/>
      <c r="D11" s="55"/>
      <c r="E11" s="55"/>
      <c r="F11" s="55"/>
      <c r="G11" s="208" t="s">
        <v>143</v>
      </c>
    </row>
    <row r="12" spans="1:7" ht="48">
      <c r="A12" s="59" t="s">
        <v>44</v>
      </c>
      <c r="B12" s="60" t="s">
        <v>83</v>
      </c>
      <c r="C12" s="60" t="s">
        <v>145</v>
      </c>
      <c r="D12" s="60" t="s">
        <v>38</v>
      </c>
      <c r="E12" s="60" t="s">
        <v>40</v>
      </c>
      <c r="F12" s="60" t="s">
        <v>41</v>
      </c>
      <c r="G12" s="61" t="s">
        <v>42</v>
      </c>
    </row>
    <row r="13" spans="1:7" ht="12">
      <c r="A13" s="62">
        <v>1</v>
      </c>
      <c r="B13" s="51">
        <v>2</v>
      </c>
      <c r="C13" s="51">
        <v>3</v>
      </c>
      <c r="D13" s="51">
        <v>4</v>
      </c>
      <c r="E13" s="51">
        <v>5</v>
      </c>
      <c r="F13" s="51">
        <v>6</v>
      </c>
      <c r="G13" s="63">
        <v>7</v>
      </c>
    </row>
    <row r="14" spans="1:7" ht="12">
      <c r="A14" s="64"/>
      <c r="B14" s="53"/>
      <c r="C14" s="52"/>
      <c r="D14" s="52"/>
      <c r="E14" s="52"/>
      <c r="F14" s="54" t="s">
        <v>33</v>
      </c>
      <c r="G14" s="65"/>
    </row>
    <row r="15" spans="1:7" ht="12">
      <c r="A15" s="64"/>
      <c r="B15" s="53"/>
      <c r="C15" s="52"/>
      <c r="D15" s="52"/>
      <c r="E15" s="52"/>
      <c r="F15" s="54"/>
      <c r="G15" s="65"/>
    </row>
    <row r="16" spans="1:7" ht="12">
      <c r="A16" s="64"/>
      <c r="B16" s="53"/>
      <c r="C16" s="52"/>
      <c r="D16" s="52"/>
      <c r="E16" s="52"/>
      <c r="F16" s="54"/>
      <c r="G16" s="65"/>
    </row>
    <row r="17" spans="1:7" ht="12.75" thickBot="1">
      <c r="A17" s="694" t="s">
        <v>39</v>
      </c>
      <c r="B17" s="695"/>
      <c r="C17" s="695"/>
      <c r="D17" s="696"/>
      <c r="E17" s="397">
        <f>SUM(E14:E16)</f>
        <v>0</v>
      </c>
      <c r="F17" s="397">
        <f>SUM(F14:F16)</f>
        <v>0</v>
      </c>
      <c r="G17" s="397">
        <f>SUM(G14:G16)</f>
        <v>0</v>
      </c>
    </row>
    <row r="18" spans="1:7" ht="12">
      <c r="A18" s="697" t="s">
        <v>307</v>
      </c>
      <c r="B18" s="697"/>
      <c r="C18" s="697"/>
      <c r="D18" s="697"/>
      <c r="E18" s="697"/>
      <c r="F18" s="697"/>
      <c r="G18" s="697"/>
    </row>
    <row r="19" spans="1:7" s="55" customFormat="1" ht="25.5" customHeight="1" thickBot="1">
      <c r="A19" s="55" t="s">
        <v>320</v>
      </c>
      <c r="G19" s="208" t="s">
        <v>143</v>
      </c>
    </row>
    <row r="20" spans="1:7" ht="75" customHeight="1">
      <c r="A20" s="59" t="s">
        <v>44</v>
      </c>
      <c r="B20" s="60" t="s">
        <v>83</v>
      </c>
      <c r="C20" s="60" t="s">
        <v>145</v>
      </c>
      <c r="D20" s="60" t="s">
        <v>38</v>
      </c>
      <c r="E20" s="60" t="s">
        <v>40</v>
      </c>
      <c r="F20" s="60" t="s">
        <v>41</v>
      </c>
      <c r="G20" s="61" t="s">
        <v>42</v>
      </c>
    </row>
    <row r="21" spans="1:7" ht="12">
      <c r="A21" s="62">
        <v>1</v>
      </c>
      <c r="B21" s="51">
        <v>2</v>
      </c>
      <c r="C21" s="51">
        <v>3</v>
      </c>
      <c r="D21" s="51">
        <v>4</v>
      </c>
      <c r="E21" s="51">
        <v>5</v>
      </c>
      <c r="F21" s="51">
        <v>6</v>
      </c>
      <c r="G21" s="63">
        <v>7</v>
      </c>
    </row>
    <row r="22" spans="1:7" ht="12">
      <c r="A22" s="64"/>
      <c r="B22" s="53"/>
      <c r="C22" s="52"/>
      <c r="D22" s="52"/>
      <c r="E22" s="52"/>
      <c r="F22" s="54" t="s">
        <v>33</v>
      </c>
      <c r="G22" s="65"/>
    </row>
    <row r="23" spans="1:7" ht="12">
      <c r="A23" s="64"/>
      <c r="B23" s="53"/>
      <c r="C23" s="52"/>
      <c r="D23" s="52"/>
      <c r="E23" s="52"/>
      <c r="F23" s="54"/>
      <c r="G23" s="65"/>
    </row>
    <row r="24" spans="1:7" ht="12.75" customHeight="1">
      <c r="A24" s="64"/>
      <c r="B24" s="53"/>
      <c r="C24" s="52"/>
      <c r="D24" s="52"/>
      <c r="E24" s="52"/>
      <c r="F24" s="54"/>
      <c r="G24" s="65"/>
    </row>
    <row r="25" spans="1:7" ht="13.5" customHeight="1" thickBot="1">
      <c r="A25" s="694" t="s">
        <v>39</v>
      </c>
      <c r="B25" s="695"/>
      <c r="C25" s="695"/>
      <c r="D25" s="696"/>
      <c r="E25" s="397">
        <f>SUM(E22:E24)</f>
        <v>0</v>
      </c>
      <c r="F25" s="397">
        <f>SUM(F22:F24)</f>
        <v>0</v>
      </c>
      <c r="G25" s="397">
        <f>SUM(G22:G24)</f>
        <v>0</v>
      </c>
    </row>
    <row r="26" spans="1:7" ht="13.5" customHeight="1">
      <c r="A26" s="697" t="s">
        <v>307</v>
      </c>
      <c r="B26" s="697"/>
      <c r="C26" s="697"/>
      <c r="D26" s="697"/>
      <c r="E26" s="697"/>
      <c r="F26" s="697"/>
      <c r="G26" s="697"/>
    </row>
    <row r="27" spans="1:7" s="55" customFormat="1" ht="25.5" customHeight="1" thickBot="1">
      <c r="A27" s="55" t="s">
        <v>43</v>
      </c>
      <c r="G27" s="208" t="s">
        <v>143</v>
      </c>
    </row>
    <row r="28" spans="1:7" ht="64.5" customHeight="1">
      <c r="A28" s="59" t="s">
        <v>44</v>
      </c>
      <c r="B28" s="60" t="s">
        <v>83</v>
      </c>
      <c r="C28" s="60" t="s">
        <v>145</v>
      </c>
      <c r="D28" s="60" t="s">
        <v>38</v>
      </c>
      <c r="E28" s="60" t="s">
        <v>40</v>
      </c>
      <c r="F28" s="60" t="s">
        <v>41</v>
      </c>
      <c r="G28" s="61" t="s">
        <v>42</v>
      </c>
    </row>
    <row r="29" spans="1:7" ht="12">
      <c r="A29" s="62">
        <v>1</v>
      </c>
      <c r="B29" s="51">
        <v>2</v>
      </c>
      <c r="C29" s="51">
        <v>3</v>
      </c>
      <c r="D29" s="51">
        <v>4</v>
      </c>
      <c r="E29" s="51">
        <v>5</v>
      </c>
      <c r="F29" s="51">
        <v>6</v>
      </c>
      <c r="G29" s="63">
        <v>7</v>
      </c>
    </row>
    <row r="30" spans="1:7" ht="12">
      <c r="A30" s="64"/>
      <c r="B30" s="53"/>
      <c r="C30" s="52"/>
      <c r="D30" s="52"/>
      <c r="E30" s="52"/>
      <c r="F30" s="54" t="s">
        <v>33</v>
      </c>
      <c r="G30" s="65"/>
    </row>
    <row r="31" spans="1:7" ht="12">
      <c r="A31" s="64"/>
      <c r="B31" s="53"/>
      <c r="C31" s="52"/>
      <c r="D31" s="52"/>
      <c r="E31" s="52"/>
      <c r="F31" s="54"/>
      <c r="G31" s="65"/>
    </row>
    <row r="32" spans="1:7" ht="12">
      <c r="A32" s="64"/>
      <c r="B32" s="53"/>
      <c r="C32" s="52"/>
      <c r="D32" s="52"/>
      <c r="E32" s="52"/>
      <c r="F32" s="54"/>
      <c r="G32" s="65"/>
    </row>
    <row r="33" spans="1:7" ht="13.5" customHeight="1" thickBot="1">
      <c r="A33" s="694" t="s">
        <v>39</v>
      </c>
      <c r="B33" s="695"/>
      <c r="C33" s="695"/>
      <c r="D33" s="696"/>
      <c r="E33" s="397">
        <f>SUM(E30:E32)</f>
        <v>0</v>
      </c>
      <c r="F33" s="397">
        <f>SUM(F30:F32)</f>
        <v>0</v>
      </c>
      <c r="G33" s="397">
        <f>SUM(G30:G32)</f>
        <v>0</v>
      </c>
    </row>
    <row r="34" spans="1:7" ht="13.5" customHeight="1">
      <c r="A34" s="697" t="s">
        <v>307</v>
      </c>
      <c r="B34" s="697"/>
      <c r="C34" s="697"/>
      <c r="D34" s="697"/>
      <c r="E34" s="697"/>
      <c r="F34" s="697"/>
      <c r="G34" s="697"/>
    </row>
    <row r="35" spans="1:7" s="55" customFormat="1" ht="25.5" customHeight="1" thickBot="1">
      <c r="A35" s="55" t="s">
        <v>43</v>
      </c>
      <c r="G35" s="208" t="s">
        <v>143</v>
      </c>
    </row>
    <row r="36" spans="1:7" ht="64.5" customHeight="1">
      <c r="A36" s="59" t="s">
        <v>44</v>
      </c>
      <c r="B36" s="60" t="s">
        <v>83</v>
      </c>
      <c r="C36" s="60" t="s">
        <v>145</v>
      </c>
      <c r="D36" s="60" t="s">
        <v>38</v>
      </c>
      <c r="E36" s="60" t="s">
        <v>40</v>
      </c>
      <c r="F36" s="60" t="s">
        <v>41</v>
      </c>
      <c r="G36" s="61" t="s">
        <v>42</v>
      </c>
    </row>
    <row r="37" spans="1:7" ht="12">
      <c r="A37" s="62">
        <v>1</v>
      </c>
      <c r="B37" s="51">
        <v>2</v>
      </c>
      <c r="C37" s="51">
        <v>3</v>
      </c>
      <c r="D37" s="51">
        <v>4</v>
      </c>
      <c r="E37" s="51">
        <v>5</v>
      </c>
      <c r="F37" s="51">
        <v>6</v>
      </c>
      <c r="G37" s="63">
        <v>7</v>
      </c>
    </row>
    <row r="38" spans="1:7" ht="12">
      <c r="A38" s="64"/>
      <c r="B38" s="53"/>
      <c r="C38" s="52"/>
      <c r="D38" s="52"/>
      <c r="E38" s="52"/>
      <c r="F38" s="54" t="s">
        <v>33</v>
      </c>
      <c r="G38" s="65"/>
    </row>
    <row r="39" spans="1:7" ht="12">
      <c r="A39" s="64"/>
      <c r="B39" s="53"/>
      <c r="C39" s="52"/>
      <c r="D39" s="52"/>
      <c r="E39" s="52"/>
      <c r="F39" s="54"/>
      <c r="G39" s="65"/>
    </row>
    <row r="40" spans="1:7" ht="12">
      <c r="A40" s="64"/>
      <c r="B40" s="53"/>
      <c r="C40" s="52"/>
      <c r="D40" s="52"/>
      <c r="E40" s="52"/>
      <c r="F40" s="54"/>
      <c r="G40" s="65"/>
    </row>
    <row r="41" spans="1:7" ht="13.5" customHeight="1" thickBot="1">
      <c r="A41" s="694" t="s">
        <v>39</v>
      </c>
      <c r="B41" s="695"/>
      <c r="C41" s="695"/>
      <c r="D41" s="696"/>
      <c r="E41" s="397">
        <f>SUM(E38:E40)</f>
        <v>0</v>
      </c>
      <c r="F41" s="397">
        <f>SUM(F38:F40)</f>
        <v>0</v>
      </c>
      <c r="G41" s="397">
        <f>SUM(G38:G40)</f>
        <v>0</v>
      </c>
    </row>
    <row r="42" spans="1:7" ht="13.5" customHeight="1">
      <c r="A42" s="697" t="s">
        <v>307</v>
      </c>
      <c r="B42" s="697"/>
      <c r="C42" s="697"/>
      <c r="D42" s="697"/>
      <c r="E42" s="697"/>
      <c r="F42" s="697"/>
      <c r="G42" s="697"/>
    </row>
    <row r="43" spans="1:7" s="55" customFormat="1" ht="25.5" customHeight="1" thickBot="1">
      <c r="A43" s="55" t="s">
        <v>43</v>
      </c>
      <c r="G43" s="208" t="s">
        <v>143</v>
      </c>
    </row>
    <row r="44" spans="1:7" ht="64.5" customHeight="1">
      <c r="A44" s="59" t="s">
        <v>44</v>
      </c>
      <c r="B44" s="60" t="s">
        <v>83</v>
      </c>
      <c r="C44" s="60" t="s">
        <v>145</v>
      </c>
      <c r="D44" s="60" t="s">
        <v>38</v>
      </c>
      <c r="E44" s="60" t="s">
        <v>40</v>
      </c>
      <c r="F44" s="60" t="s">
        <v>41</v>
      </c>
      <c r="G44" s="61" t="s">
        <v>42</v>
      </c>
    </row>
    <row r="45" spans="1:7" ht="12">
      <c r="A45" s="62">
        <v>1</v>
      </c>
      <c r="B45" s="51">
        <v>2</v>
      </c>
      <c r="C45" s="51">
        <v>3</v>
      </c>
      <c r="D45" s="51">
        <v>4</v>
      </c>
      <c r="E45" s="51">
        <v>5</v>
      </c>
      <c r="F45" s="51">
        <v>6</v>
      </c>
      <c r="G45" s="63">
        <v>7</v>
      </c>
    </row>
    <row r="46" spans="1:7" ht="12">
      <c r="A46" s="64"/>
      <c r="B46" s="53"/>
      <c r="C46" s="52"/>
      <c r="D46" s="52"/>
      <c r="E46" s="52"/>
      <c r="F46" s="54" t="s">
        <v>33</v>
      </c>
      <c r="G46" s="65"/>
    </row>
    <row r="47" spans="1:7" ht="12">
      <c r="A47" s="64"/>
      <c r="B47" s="53"/>
      <c r="C47" s="52"/>
      <c r="D47" s="52"/>
      <c r="E47" s="52"/>
      <c r="F47" s="54"/>
      <c r="G47" s="65"/>
    </row>
    <row r="48" spans="1:7" ht="12">
      <c r="A48" s="64"/>
      <c r="B48" s="53"/>
      <c r="C48" s="52"/>
      <c r="D48" s="52"/>
      <c r="E48" s="52"/>
      <c r="F48" s="54"/>
      <c r="G48" s="65"/>
    </row>
    <row r="49" spans="1:7" ht="13.5" customHeight="1" thickBot="1">
      <c r="A49" s="694" t="s">
        <v>39</v>
      </c>
      <c r="B49" s="695"/>
      <c r="C49" s="695"/>
      <c r="D49" s="696"/>
      <c r="E49" s="397">
        <f>SUM(E46:E48)</f>
        <v>0</v>
      </c>
      <c r="F49" s="397">
        <f>SUM(F46:F48)</f>
        <v>0</v>
      </c>
      <c r="G49" s="397">
        <f>SUM(G46:G48)</f>
        <v>0</v>
      </c>
    </row>
    <row r="50" spans="1:7" ht="12">
      <c r="A50" s="697" t="s">
        <v>307</v>
      </c>
      <c r="B50" s="697"/>
      <c r="C50" s="697"/>
      <c r="D50" s="697"/>
      <c r="E50" s="697"/>
      <c r="F50" s="697"/>
      <c r="G50" s="697"/>
    </row>
    <row r="51" spans="1:7" ht="12">
      <c r="A51" s="56"/>
      <c r="B51" s="56"/>
      <c r="C51" s="56"/>
      <c r="D51" s="56"/>
      <c r="E51" s="57"/>
      <c r="F51" s="58"/>
      <c r="G51" s="56"/>
    </row>
    <row r="52" spans="1:7" ht="50.25" customHeight="1" thickBot="1">
      <c r="A52" s="707" t="s">
        <v>450</v>
      </c>
      <c r="B52" s="708"/>
      <c r="C52" s="708"/>
      <c r="D52" s="708"/>
      <c r="E52" s="708"/>
      <c r="F52" s="708"/>
      <c r="G52" s="208" t="s">
        <v>144</v>
      </c>
    </row>
    <row r="53" spans="1:7" ht="50.25" customHeight="1">
      <c r="A53" s="59" t="s">
        <v>44</v>
      </c>
      <c r="B53" s="59" t="s">
        <v>135</v>
      </c>
      <c r="C53" s="60" t="s">
        <v>145</v>
      </c>
      <c r="D53" s="60" t="s">
        <v>38</v>
      </c>
      <c r="E53" s="60" t="s">
        <v>40</v>
      </c>
      <c r="F53" s="60" t="s">
        <v>41</v>
      </c>
      <c r="G53" s="61" t="s">
        <v>42</v>
      </c>
    </row>
    <row r="54" spans="1:7" ht="12">
      <c r="A54" s="62">
        <v>1</v>
      </c>
      <c r="B54" s="51">
        <v>2</v>
      </c>
      <c r="C54" s="62">
        <v>3</v>
      </c>
      <c r="D54" s="51">
        <v>4</v>
      </c>
      <c r="E54" s="62">
        <v>5</v>
      </c>
      <c r="F54" s="51">
        <v>6</v>
      </c>
      <c r="G54" s="62">
        <v>7</v>
      </c>
    </row>
    <row r="55" spans="1:7" ht="12">
      <c r="A55" s="64"/>
      <c r="B55" s="53"/>
      <c r="C55" s="52"/>
      <c r="D55" s="52"/>
      <c r="E55" s="52"/>
      <c r="F55" s="54" t="s">
        <v>33</v>
      </c>
      <c r="G55" s="65"/>
    </row>
    <row r="56" spans="1:7" ht="12">
      <c r="A56" s="64"/>
      <c r="B56" s="53"/>
      <c r="C56" s="52"/>
      <c r="D56" s="52"/>
      <c r="E56" s="52"/>
      <c r="F56" s="54"/>
      <c r="G56" s="65"/>
    </row>
    <row r="57" spans="1:7" ht="13.5" customHeight="1">
      <c r="A57" s="64"/>
      <c r="B57" s="53"/>
      <c r="C57" s="52"/>
      <c r="D57" s="52"/>
      <c r="E57" s="52"/>
      <c r="F57" s="54"/>
      <c r="G57" s="65"/>
    </row>
    <row r="58" spans="1:7" ht="12.75" thickBot="1">
      <c r="A58" s="694" t="s">
        <v>39</v>
      </c>
      <c r="B58" s="695"/>
      <c r="C58" s="695"/>
      <c r="D58" s="696"/>
      <c r="E58" s="397">
        <f>SUM(E55:E57)</f>
        <v>0</v>
      </c>
      <c r="F58" s="397">
        <f>SUM(F55:F57)</f>
        <v>0</v>
      </c>
      <c r="G58" s="397">
        <f>SUM(G55:G57)</f>
        <v>0</v>
      </c>
    </row>
    <row r="59" spans="1:7" ht="12">
      <c r="A59" s="206"/>
      <c r="B59" s="206"/>
      <c r="C59" s="206"/>
      <c r="D59" s="206"/>
      <c r="E59" s="56"/>
      <c r="F59" s="56"/>
      <c r="G59" s="56"/>
    </row>
    <row r="60" spans="1:7" ht="41.25" customHeight="1" thickBot="1">
      <c r="A60" s="707" t="s">
        <v>451</v>
      </c>
      <c r="B60" s="708"/>
      <c r="C60" s="708"/>
      <c r="D60" s="708"/>
      <c r="E60" s="708"/>
      <c r="F60" s="708"/>
      <c r="G60" s="208" t="s">
        <v>447</v>
      </c>
    </row>
    <row r="61" spans="1:7" ht="48">
      <c r="A61" s="59" t="s">
        <v>44</v>
      </c>
      <c r="B61" s="59" t="s">
        <v>135</v>
      </c>
      <c r="C61" s="60" t="s">
        <v>145</v>
      </c>
      <c r="D61" s="60" t="s">
        <v>38</v>
      </c>
      <c r="E61" s="60" t="s">
        <v>40</v>
      </c>
      <c r="F61" s="60" t="s">
        <v>41</v>
      </c>
      <c r="G61" s="61" t="s">
        <v>42</v>
      </c>
    </row>
    <row r="62" spans="1:7" ht="12">
      <c r="A62" s="62">
        <v>1</v>
      </c>
      <c r="B62" s="51">
        <v>2</v>
      </c>
      <c r="C62" s="62">
        <v>3</v>
      </c>
      <c r="D62" s="51">
        <v>4</v>
      </c>
      <c r="E62" s="62">
        <v>5</v>
      </c>
      <c r="F62" s="51">
        <v>6</v>
      </c>
      <c r="G62" s="62">
        <v>7</v>
      </c>
    </row>
    <row r="63" spans="1:7" ht="12">
      <c r="A63" s="64"/>
      <c r="B63" s="53"/>
      <c r="C63" s="52"/>
      <c r="D63" s="52"/>
      <c r="E63" s="52"/>
      <c r="F63" s="54" t="s">
        <v>33</v>
      </c>
      <c r="G63" s="65"/>
    </row>
    <row r="64" spans="1:7" ht="12">
      <c r="A64" s="64"/>
      <c r="B64" s="53"/>
      <c r="C64" s="52"/>
      <c r="D64" s="52"/>
      <c r="E64" s="52"/>
      <c r="F64" s="54"/>
      <c r="G64" s="65"/>
    </row>
    <row r="65" spans="1:7" ht="12">
      <c r="A65" s="64"/>
      <c r="B65" s="53"/>
      <c r="C65" s="52"/>
      <c r="D65" s="52"/>
      <c r="E65" s="52"/>
      <c r="F65" s="54"/>
      <c r="G65" s="65"/>
    </row>
    <row r="66" spans="1:7" ht="12.75" thickBot="1">
      <c r="A66" s="694" t="s">
        <v>39</v>
      </c>
      <c r="B66" s="695"/>
      <c r="C66" s="695"/>
      <c r="D66" s="696"/>
      <c r="E66" s="397">
        <f>SUM(E63:E65)</f>
        <v>0</v>
      </c>
      <c r="F66" s="397">
        <f>SUM(F63:F65)</f>
        <v>0</v>
      </c>
      <c r="G66" s="397">
        <f>SUM(G63:G65)</f>
        <v>0</v>
      </c>
    </row>
    <row r="67" spans="1:7" ht="21.75" customHeight="1" thickBot="1">
      <c r="A67" s="206"/>
      <c r="B67" s="206"/>
      <c r="C67" s="206"/>
      <c r="D67" s="56"/>
      <c r="E67" s="56"/>
      <c r="F67" s="56"/>
      <c r="G67" s="56"/>
    </row>
    <row r="68" spans="1:7" ht="32.25" customHeight="1" thickBot="1">
      <c r="A68" s="702" t="s">
        <v>453</v>
      </c>
      <c r="B68" s="703"/>
      <c r="C68" s="703"/>
      <c r="D68" s="703"/>
      <c r="E68" s="703"/>
      <c r="F68" s="704">
        <v>0</v>
      </c>
      <c r="G68" s="705"/>
    </row>
    <row r="69" spans="1:5" ht="23.25" customHeight="1" thickBot="1">
      <c r="A69" s="207"/>
      <c r="B69" s="207"/>
      <c r="C69" s="207"/>
      <c r="D69" s="207"/>
      <c r="E69" s="207"/>
    </row>
    <row r="70" spans="1:7" ht="43.5" customHeight="1" thickBot="1">
      <c r="A70" s="702" t="s">
        <v>287</v>
      </c>
      <c r="B70" s="702"/>
      <c r="C70" s="702"/>
      <c r="D70" s="702"/>
      <c r="E70" s="702"/>
      <c r="F70" s="704">
        <v>0</v>
      </c>
      <c r="G70" s="705"/>
    </row>
    <row r="71" spans="1:5" ht="23.25" customHeight="1" thickBot="1">
      <c r="A71" s="207"/>
      <c r="B71" s="207"/>
      <c r="C71" s="207"/>
      <c r="D71" s="207"/>
      <c r="E71" s="207"/>
    </row>
    <row r="72" spans="1:7" ht="54.75" customHeight="1" thickBot="1">
      <c r="A72" s="701" t="s">
        <v>452</v>
      </c>
      <c r="B72" s="701"/>
      <c r="C72" s="701"/>
      <c r="D72" s="701"/>
      <c r="E72" s="701"/>
      <c r="F72" s="704">
        <f>+F68+G58+F70</f>
        <v>0</v>
      </c>
      <c r="G72" s="705"/>
    </row>
    <row r="73" spans="1:7" ht="66.75" customHeight="1">
      <c r="A73" s="699" t="s">
        <v>142</v>
      </c>
      <c r="B73" s="700"/>
      <c r="C73" s="700"/>
      <c r="D73" s="700"/>
      <c r="E73" s="700"/>
      <c r="F73" s="700"/>
      <c r="G73" s="700"/>
    </row>
    <row r="74" spans="1:7" ht="97.5" customHeight="1">
      <c r="A74" s="709" t="s">
        <v>489</v>
      </c>
      <c r="B74" s="709"/>
      <c r="C74" s="709"/>
      <c r="D74" s="709"/>
      <c r="E74" s="709"/>
      <c r="F74" s="709"/>
      <c r="G74" s="709"/>
    </row>
    <row r="76" spans="1:7" ht="324.75" customHeight="1">
      <c r="A76" s="706" t="s">
        <v>502</v>
      </c>
      <c r="B76" s="706"/>
      <c r="C76" s="706"/>
      <c r="D76" s="706"/>
      <c r="E76" s="706"/>
      <c r="F76" s="706"/>
      <c r="G76" s="706"/>
    </row>
    <row r="77" spans="1:7" ht="82.5" customHeight="1">
      <c r="A77" s="706"/>
      <c r="B77" s="706"/>
      <c r="C77" s="706"/>
      <c r="D77" s="706"/>
      <c r="E77" s="706"/>
      <c r="F77" s="706"/>
      <c r="G77" s="706"/>
    </row>
    <row r="78" spans="1:7" ht="77.25" customHeight="1">
      <c r="A78" s="706"/>
      <c r="B78" s="706"/>
      <c r="C78" s="706"/>
      <c r="D78" s="706"/>
      <c r="E78" s="706"/>
      <c r="F78" s="706"/>
      <c r="G78" s="706"/>
    </row>
  </sheetData>
  <sheetProtection/>
  <mergeCells count="26">
    <mergeCell ref="A9:D9"/>
    <mergeCell ref="A76:G78"/>
    <mergeCell ref="A52:F52"/>
    <mergeCell ref="F70:G70"/>
    <mergeCell ref="A74:G74"/>
    <mergeCell ref="A25:D25"/>
    <mergeCell ref="A70:E70"/>
    <mergeCell ref="A60:F60"/>
    <mergeCell ref="A66:D66"/>
    <mergeCell ref="A10:G10"/>
    <mergeCell ref="A2:G2"/>
    <mergeCell ref="A73:G73"/>
    <mergeCell ref="A49:D49"/>
    <mergeCell ref="A26:G26"/>
    <mergeCell ref="A34:G34"/>
    <mergeCell ref="A72:E72"/>
    <mergeCell ref="A68:E68"/>
    <mergeCell ref="F68:G68"/>
    <mergeCell ref="F72:G72"/>
    <mergeCell ref="A58:D58"/>
    <mergeCell ref="A17:D17"/>
    <mergeCell ref="A18:G18"/>
    <mergeCell ref="A42:G42"/>
    <mergeCell ref="A50:G50"/>
    <mergeCell ref="A41:D41"/>
    <mergeCell ref="A33:D33"/>
  </mergeCells>
  <printOptions/>
  <pageMargins left="0.7086614173228347" right="0.7086614173228347" top="0.7480314960629921" bottom="0.7480314960629921" header="0.31496062992125984" footer="0.31496062992125984"/>
  <pageSetup horizontalDpi="300" verticalDpi="300" orientation="landscape" paperSize="9" scale="85" r:id="rId2"/>
  <colBreaks count="1" manualBreakCount="1">
    <brk id="7" max="23" man="1"/>
  </colBreaks>
  <legacyDrawingHF r:id="rId1"/>
</worksheet>
</file>

<file path=xl/worksheets/sheet3.xml><?xml version="1.0" encoding="utf-8"?>
<worksheet xmlns="http://schemas.openxmlformats.org/spreadsheetml/2006/main" xmlns:r="http://schemas.openxmlformats.org/officeDocument/2006/relationships">
  <dimension ref="A1:J12"/>
  <sheetViews>
    <sheetView view="pageBreakPreview" zoomScale="60" workbookViewId="0" topLeftCell="A1">
      <selection activeCell="A12" sqref="A12:J12"/>
    </sheetView>
  </sheetViews>
  <sheetFormatPr defaultColWidth="9.140625" defaultRowHeight="12.75"/>
  <cols>
    <col min="1" max="1" width="4.8515625" style="0" customWidth="1"/>
    <col min="2" max="2" width="22.140625" style="0" customWidth="1"/>
    <col min="3" max="3" width="19.57421875" style="0" customWidth="1"/>
    <col min="4" max="4" width="14.28125" style="0" customWidth="1"/>
    <col min="5" max="5" width="12.00390625" style="0" customWidth="1"/>
    <col min="6" max="6" width="12.57421875" style="0" customWidth="1"/>
    <col min="7" max="7" width="15.8515625" style="0" customWidth="1"/>
    <col min="8" max="8" width="17.28125" style="0" customWidth="1"/>
    <col min="9" max="9" width="17.57421875" style="0" customWidth="1"/>
    <col min="10" max="10" width="19.28125" style="0" customWidth="1"/>
  </cols>
  <sheetData>
    <row r="1" spans="1:10" ht="12.75">
      <c r="A1" s="50"/>
      <c r="B1" s="50"/>
      <c r="C1" s="50"/>
      <c r="D1" s="50"/>
      <c r="E1" s="50"/>
      <c r="F1" s="291"/>
      <c r="G1" s="50"/>
      <c r="H1" s="291"/>
      <c r="I1" s="50" t="s">
        <v>409</v>
      </c>
      <c r="J1" s="291"/>
    </row>
    <row r="2" spans="1:10" ht="12.75">
      <c r="A2" s="698"/>
      <c r="B2" s="698"/>
      <c r="C2" s="698"/>
      <c r="D2" s="698"/>
      <c r="E2" s="698"/>
      <c r="F2" s="698"/>
      <c r="G2" s="698"/>
      <c r="H2" s="291"/>
      <c r="I2" s="291"/>
      <c r="J2" s="291"/>
    </row>
    <row r="3" spans="1:10" ht="13.5" thickBot="1">
      <c r="A3" s="291"/>
      <c r="B3" s="291"/>
      <c r="C3" s="291"/>
      <c r="D3" s="291"/>
      <c r="E3" s="291"/>
      <c r="F3" s="291"/>
      <c r="G3" s="291"/>
      <c r="H3" s="291"/>
      <c r="I3" s="291"/>
      <c r="J3" s="291"/>
    </row>
    <row r="4" spans="1:10" ht="33.75" customHeight="1" thickBot="1">
      <c r="A4" s="710" t="s">
        <v>448</v>
      </c>
      <c r="B4" s="711"/>
      <c r="C4" s="711"/>
      <c r="D4" s="711"/>
      <c r="E4" s="711"/>
      <c r="F4" s="711"/>
      <c r="G4" s="711"/>
      <c r="H4" s="711"/>
      <c r="I4" s="711"/>
      <c r="J4" s="712"/>
    </row>
    <row r="5" spans="1:10" ht="68.25" customHeight="1">
      <c r="A5" s="333" t="s">
        <v>44</v>
      </c>
      <c r="B5" s="334" t="s">
        <v>119</v>
      </c>
      <c r="C5" s="335" t="s">
        <v>392</v>
      </c>
      <c r="D5" s="335" t="s">
        <v>393</v>
      </c>
      <c r="E5" s="335" t="s">
        <v>394</v>
      </c>
      <c r="F5" s="336" t="s">
        <v>120</v>
      </c>
      <c r="G5" s="336" t="s">
        <v>121</v>
      </c>
      <c r="H5" s="336" t="s">
        <v>391</v>
      </c>
      <c r="I5" s="398" t="s">
        <v>490</v>
      </c>
      <c r="J5" s="337" t="s">
        <v>122</v>
      </c>
    </row>
    <row r="6" spans="1:10" ht="15">
      <c r="A6" s="338">
        <v>1</v>
      </c>
      <c r="B6" s="339"/>
      <c r="C6" s="340"/>
      <c r="D6" s="339"/>
      <c r="E6" s="341"/>
      <c r="F6" s="341"/>
      <c r="G6" s="341"/>
      <c r="H6" s="339"/>
      <c r="I6" s="340"/>
      <c r="J6" s="342"/>
    </row>
    <row r="7" spans="1:10" ht="15">
      <c r="A7" s="338">
        <v>2</v>
      </c>
      <c r="B7" s="339"/>
      <c r="C7" s="340"/>
      <c r="D7" s="339"/>
      <c r="E7" s="341"/>
      <c r="F7" s="341"/>
      <c r="G7" s="341"/>
      <c r="H7" s="339"/>
      <c r="I7" s="340"/>
      <c r="J7" s="342"/>
    </row>
    <row r="8" spans="1:10" ht="15">
      <c r="A8" s="338">
        <v>3</v>
      </c>
      <c r="B8" s="339"/>
      <c r="C8" s="340"/>
      <c r="D8" s="339"/>
      <c r="E8" s="339"/>
      <c r="F8" s="339"/>
      <c r="G8" s="339"/>
      <c r="H8" s="339"/>
      <c r="I8" s="340"/>
      <c r="J8" s="343"/>
    </row>
    <row r="9" spans="1:10" ht="15">
      <c r="A9" s="338">
        <v>4</v>
      </c>
      <c r="B9" s="339"/>
      <c r="C9" s="340"/>
      <c r="D9" s="344"/>
      <c r="E9" s="344"/>
      <c r="F9" s="344"/>
      <c r="G9" s="344"/>
      <c r="H9" s="339"/>
      <c r="I9" s="340"/>
      <c r="J9" s="343"/>
    </row>
    <row r="10" spans="1:10" ht="15.75" thickBot="1">
      <c r="A10" s="345">
        <v>5</v>
      </c>
      <c r="B10" s="346"/>
      <c r="C10" s="347"/>
      <c r="D10" s="348"/>
      <c r="E10" s="348"/>
      <c r="F10" s="348"/>
      <c r="G10" s="348"/>
      <c r="H10" s="346"/>
      <c r="I10" s="347"/>
      <c r="J10" s="349"/>
    </row>
    <row r="11" spans="1:10" ht="15.75" thickBot="1">
      <c r="A11" s="350"/>
      <c r="B11" s="351"/>
      <c r="C11" s="351"/>
      <c r="D11" s="351"/>
      <c r="E11" s="352"/>
      <c r="F11" s="352"/>
      <c r="G11" s="352"/>
      <c r="H11" s="713" t="s">
        <v>39</v>
      </c>
      <c r="I11" s="714"/>
      <c r="J11" s="353">
        <f>SUM(J6:J10)</f>
        <v>0</v>
      </c>
    </row>
    <row r="12" spans="1:10" ht="69.75" customHeight="1" thickBot="1">
      <c r="A12" s="715" t="s">
        <v>449</v>
      </c>
      <c r="B12" s="716"/>
      <c r="C12" s="716"/>
      <c r="D12" s="716"/>
      <c r="E12" s="716"/>
      <c r="F12" s="716"/>
      <c r="G12" s="716"/>
      <c r="H12" s="716"/>
      <c r="I12" s="716"/>
      <c r="J12" s="717"/>
    </row>
  </sheetData>
  <sheetProtection/>
  <mergeCells count="4">
    <mergeCell ref="A4:J4"/>
    <mergeCell ref="H11:I11"/>
    <mergeCell ref="A12:J12"/>
    <mergeCell ref="A2:G2"/>
  </mergeCells>
  <printOptions/>
  <pageMargins left="0.7086614173228347" right="0.7086614173228347" top="0.7480314960629921" bottom="0.7480314960629921" header="0.31496062992125984" footer="0.31496062992125984"/>
  <pageSetup horizontalDpi="600" verticalDpi="600" orientation="portrait" paperSize="9" scale="50" r:id="rId2"/>
  <legacyDrawingHF r:id="rId1"/>
</worksheet>
</file>

<file path=xl/worksheets/sheet4.xml><?xml version="1.0" encoding="utf-8"?>
<worksheet xmlns="http://schemas.openxmlformats.org/spreadsheetml/2006/main" xmlns:r="http://schemas.openxmlformats.org/officeDocument/2006/relationships">
  <dimension ref="A1:AJ378"/>
  <sheetViews>
    <sheetView view="pageBreakPreview" zoomScale="90" zoomScaleSheetLayoutView="90" zoomScalePageLayoutView="80" workbookViewId="0" topLeftCell="A1">
      <selection activeCell="E101" sqref="E101"/>
    </sheetView>
  </sheetViews>
  <sheetFormatPr defaultColWidth="9.140625" defaultRowHeight="12.75"/>
  <cols>
    <col min="1" max="1" width="6.140625" style="175" bestFit="1" customWidth="1"/>
    <col min="2" max="2" width="49.8515625" style="175" customWidth="1"/>
    <col min="3" max="3" width="22.8515625" style="175" customWidth="1"/>
    <col min="4" max="4" width="11.8515625" style="175" customWidth="1"/>
    <col min="5" max="5" width="27.28125" style="175" customWidth="1"/>
    <col min="6" max="6" width="24.140625" style="175" customWidth="1"/>
    <col min="7" max="7" width="33.8515625" style="175" customWidth="1"/>
    <col min="8" max="8" width="33.00390625" style="175" customWidth="1"/>
    <col min="9" max="10" width="27.57421875" style="175" customWidth="1"/>
    <col min="11" max="11" width="25.140625" style="175" customWidth="1"/>
    <col min="12" max="13" width="28.421875" style="175" customWidth="1"/>
    <col min="14" max="16384" width="9.140625" style="175" customWidth="1"/>
  </cols>
  <sheetData>
    <row r="1" ht="12.75">
      <c r="H1" s="315" t="s">
        <v>311</v>
      </c>
    </row>
    <row r="2" spans="1:36" s="118" customFormat="1" ht="15" customHeight="1" thickBot="1">
      <c r="A2" s="293" t="s">
        <v>100</v>
      </c>
      <c r="D2" s="294"/>
      <c r="N2" s="316"/>
      <c r="R2" s="119"/>
      <c r="S2" s="119"/>
      <c r="T2" s="119"/>
      <c r="U2" s="120"/>
      <c r="V2" s="120"/>
      <c r="W2" s="120"/>
      <c r="X2" s="120"/>
      <c r="Y2" s="120"/>
      <c r="Z2" s="120"/>
      <c r="AA2" s="120"/>
      <c r="AB2" s="120"/>
      <c r="AC2" s="120"/>
      <c r="AD2" s="120"/>
      <c r="AE2" s="120"/>
      <c r="AF2" s="120"/>
      <c r="AG2" s="120"/>
      <c r="AH2" s="120"/>
      <c r="AI2" s="120"/>
      <c r="AJ2" s="120"/>
    </row>
    <row r="3" spans="1:20" s="122" customFormat="1" ht="20.25" customHeight="1">
      <c r="A3" s="733" t="s">
        <v>101</v>
      </c>
      <c r="B3" s="734"/>
      <c r="C3" s="734"/>
      <c r="D3" s="734"/>
      <c r="E3" s="734"/>
      <c r="F3" s="734"/>
      <c r="G3" s="734"/>
      <c r="H3" s="734"/>
      <c r="I3" s="735"/>
      <c r="J3" s="295"/>
      <c r="K3" s="295"/>
      <c r="L3" s="295"/>
      <c r="M3" s="295"/>
      <c r="N3" s="295"/>
      <c r="O3" s="121"/>
      <c r="P3" s="121"/>
      <c r="R3" s="123"/>
      <c r="S3" s="121"/>
      <c r="T3" s="121"/>
    </row>
    <row r="4" spans="1:24" s="118" customFormat="1" ht="24.75" customHeight="1">
      <c r="A4" s="736" t="s">
        <v>102</v>
      </c>
      <c r="B4" s="737"/>
      <c r="C4" s="737"/>
      <c r="D4" s="737"/>
      <c r="E4" s="737"/>
      <c r="F4" s="737"/>
      <c r="G4" s="737"/>
      <c r="H4" s="737"/>
      <c r="I4" s="738"/>
      <c r="N4" s="316"/>
      <c r="R4" s="124"/>
      <c r="S4" s="120"/>
      <c r="T4" s="120"/>
      <c r="U4" s="120"/>
      <c r="V4" s="120"/>
      <c r="W4" s="120"/>
      <c r="X4" s="120"/>
    </row>
    <row r="5" spans="2:14" s="317" customFormat="1" ht="34.5" customHeight="1">
      <c r="B5" s="318"/>
      <c r="C5" s="318"/>
      <c r="D5" s="318"/>
      <c r="E5" s="318"/>
      <c r="F5" s="318"/>
      <c r="G5" s="318"/>
      <c r="H5" s="318"/>
      <c r="I5" s="318"/>
      <c r="J5" s="318"/>
      <c r="K5" s="318"/>
      <c r="L5" s="318"/>
      <c r="M5" s="318"/>
      <c r="N5" s="319"/>
    </row>
    <row r="6" spans="1:14" s="66" customFormat="1" ht="34.5" customHeight="1">
      <c r="A6" s="739" t="s">
        <v>494</v>
      </c>
      <c r="B6" s="739"/>
      <c r="C6" s="739"/>
      <c r="D6" s="739"/>
      <c r="E6" s="739"/>
      <c r="F6" s="739"/>
      <c r="G6" s="739"/>
      <c r="H6" s="739"/>
      <c r="I6" s="739"/>
      <c r="J6" s="739"/>
      <c r="K6" s="739"/>
      <c r="L6" s="739"/>
      <c r="M6" s="739"/>
      <c r="N6" s="739"/>
    </row>
    <row r="7" spans="1:14" s="66" customFormat="1" ht="34.5" customHeight="1">
      <c r="A7" s="320"/>
      <c r="B7" s="320"/>
      <c r="C7" s="320"/>
      <c r="D7" s="320"/>
      <c r="E7" s="320"/>
      <c r="F7" s="320"/>
      <c r="G7" s="320"/>
      <c r="H7" s="320"/>
      <c r="I7" s="320"/>
      <c r="J7" s="320"/>
      <c r="K7" s="320"/>
      <c r="L7" s="320"/>
      <c r="M7" s="320"/>
      <c r="N7" s="320"/>
    </row>
    <row r="8" spans="2:13" ht="80.25" customHeight="1">
      <c r="B8" s="745" t="s">
        <v>308</v>
      </c>
      <c r="C8" s="745"/>
      <c r="D8" s="745"/>
      <c r="E8" s="745" t="s">
        <v>309</v>
      </c>
      <c r="F8" s="745"/>
      <c r="G8" s="321" t="s">
        <v>315</v>
      </c>
      <c r="H8" s="322" t="s">
        <v>316</v>
      </c>
      <c r="I8" s="746" t="s">
        <v>310</v>
      </c>
      <c r="J8" s="747"/>
      <c r="K8" s="322" t="s">
        <v>313</v>
      </c>
      <c r="L8" s="322" t="s">
        <v>312</v>
      </c>
      <c r="M8" s="322" t="s">
        <v>317</v>
      </c>
    </row>
    <row r="9" spans="2:13" ht="15" thickBot="1">
      <c r="B9" s="746">
        <v>1</v>
      </c>
      <c r="C9" s="748"/>
      <c r="D9" s="747"/>
      <c r="E9" s="749">
        <v>2</v>
      </c>
      <c r="F9" s="750"/>
      <c r="G9" s="321">
        <v>3</v>
      </c>
      <c r="H9" s="321">
        <v>4</v>
      </c>
      <c r="I9" s="749">
        <v>5</v>
      </c>
      <c r="J9" s="750"/>
      <c r="K9" s="321">
        <v>6</v>
      </c>
      <c r="L9" s="321">
        <v>7</v>
      </c>
      <c r="M9" s="321">
        <v>8</v>
      </c>
    </row>
    <row r="10" spans="2:13" ht="56.25" customHeight="1">
      <c r="B10" s="724" t="s">
        <v>509</v>
      </c>
      <c r="C10" s="725"/>
      <c r="D10" s="742"/>
      <c r="E10" s="724" t="s">
        <v>544</v>
      </c>
      <c r="F10" s="725"/>
      <c r="G10" s="751"/>
      <c r="H10" s="753"/>
      <c r="I10" s="725" t="s">
        <v>545</v>
      </c>
      <c r="J10" s="725"/>
      <c r="K10" s="400"/>
      <c r="L10" s="400"/>
      <c r="M10" s="405"/>
    </row>
    <row r="11" spans="2:13" ht="55.5" customHeight="1" thickBot="1">
      <c r="B11" s="727"/>
      <c r="C11" s="728"/>
      <c r="D11" s="743"/>
      <c r="E11" s="740"/>
      <c r="F11" s="741"/>
      <c r="G11" s="752"/>
      <c r="H11" s="754"/>
      <c r="I11" s="741" t="s">
        <v>546</v>
      </c>
      <c r="J11" s="741"/>
      <c r="K11" s="402"/>
      <c r="L11" s="402"/>
      <c r="M11" s="406"/>
    </row>
    <row r="12" spans="2:13" ht="62.25" customHeight="1">
      <c r="B12" s="727"/>
      <c r="C12" s="728"/>
      <c r="D12" s="743"/>
      <c r="E12" s="724" t="s">
        <v>543</v>
      </c>
      <c r="F12" s="725"/>
      <c r="G12" s="399"/>
      <c r="H12" s="400"/>
      <c r="I12" s="725" t="s">
        <v>547</v>
      </c>
      <c r="J12" s="725"/>
      <c r="K12" s="400"/>
      <c r="L12" s="400"/>
      <c r="M12" s="405"/>
    </row>
    <row r="13" spans="2:13" ht="52.5" customHeight="1" thickBot="1">
      <c r="B13" s="727"/>
      <c r="C13" s="728"/>
      <c r="D13" s="743"/>
      <c r="E13" s="740"/>
      <c r="F13" s="741"/>
      <c r="G13" s="401"/>
      <c r="H13" s="402"/>
      <c r="I13" s="741" t="s">
        <v>548</v>
      </c>
      <c r="J13" s="741"/>
      <c r="K13" s="402"/>
      <c r="L13" s="402"/>
      <c r="M13" s="406"/>
    </row>
    <row r="14" spans="2:13" ht="65.25" customHeight="1">
      <c r="B14" s="727"/>
      <c r="C14" s="728"/>
      <c r="D14" s="743"/>
      <c r="E14" s="724" t="s">
        <v>542</v>
      </c>
      <c r="F14" s="725"/>
      <c r="G14" s="399"/>
      <c r="H14" s="400"/>
      <c r="I14" s="725" t="s">
        <v>549</v>
      </c>
      <c r="J14" s="725"/>
      <c r="K14" s="400"/>
      <c r="L14" s="400"/>
      <c r="M14" s="405"/>
    </row>
    <row r="15" spans="2:13" ht="72.75" customHeight="1">
      <c r="B15" s="727"/>
      <c r="C15" s="728"/>
      <c r="D15" s="743"/>
      <c r="E15" s="727"/>
      <c r="F15" s="728"/>
      <c r="G15" s="323"/>
      <c r="H15" s="324"/>
      <c r="I15" s="728" t="s">
        <v>550</v>
      </c>
      <c r="J15" s="728"/>
      <c r="K15" s="324"/>
      <c r="L15" s="324"/>
      <c r="M15" s="407"/>
    </row>
    <row r="16" spans="2:13" ht="93" customHeight="1" thickBot="1">
      <c r="B16" s="727"/>
      <c r="C16" s="728"/>
      <c r="D16" s="743"/>
      <c r="E16" s="740"/>
      <c r="F16" s="741"/>
      <c r="G16" s="401"/>
      <c r="H16" s="402"/>
      <c r="I16" s="741" t="s">
        <v>551</v>
      </c>
      <c r="J16" s="741"/>
      <c r="K16" s="402"/>
      <c r="L16" s="402"/>
      <c r="M16" s="406"/>
    </row>
    <row r="17" spans="2:13" ht="59.25" customHeight="1">
      <c r="B17" s="727"/>
      <c r="C17" s="728"/>
      <c r="D17" s="743"/>
      <c r="E17" s="724" t="s">
        <v>529</v>
      </c>
      <c r="F17" s="725"/>
      <c r="G17" s="399"/>
      <c r="H17" s="400"/>
      <c r="I17" s="725" t="s">
        <v>552</v>
      </c>
      <c r="J17" s="725"/>
      <c r="K17" s="400"/>
      <c r="L17" s="400"/>
      <c r="M17" s="405"/>
    </row>
    <row r="18" spans="2:13" ht="53.25" customHeight="1" thickBot="1">
      <c r="B18" s="727"/>
      <c r="C18" s="728"/>
      <c r="D18" s="743"/>
      <c r="E18" s="740"/>
      <c r="F18" s="741"/>
      <c r="G18" s="401"/>
      <c r="H18" s="402"/>
      <c r="I18" s="741" t="s">
        <v>553</v>
      </c>
      <c r="J18" s="741"/>
      <c r="K18" s="402"/>
      <c r="L18" s="402"/>
      <c r="M18" s="406"/>
    </row>
    <row r="19" spans="2:13" ht="54" customHeight="1">
      <c r="B19" s="727"/>
      <c r="C19" s="728"/>
      <c r="D19" s="743"/>
      <c r="E19" s="724" t="s">
        <v>539</v>
      </c>
      <c r="F19" s="725"/>
      <c r="G19" s="399"/>
      <c r="H19" s="400"/>
      <c r="I19" s="725" t="s">
        <v>554</v>
      </c>
      <c r="J19" s="725"/>
      <c r="K19" s="400"/>
      <c r="L19" s="400"/>
      <c r="M19" s="405"/>
    </row>
    <row r="20" spans="2:13" ht="51.75" customHeight="1" thickBot="1">
      <c r="B20" s="727"/>
      <c r="C20" s="728"/>
      <c r="D20" s="743"/>
      <c r="E20" s="740"/>
      <c r="F20" s="741"/>
      <c r="G20" s="401"/>
      <c r="H20" s="402"/>
      <c r="I20" s="741" t="s">
        <v>555</v>
      </c>
      <c r="J20" s="741"/>
      <c r="K20" s="402"/>
      <c r="L20" s="402"/>
      <c r="M20" s="406"/>
    </row>
    <row r="21" spans="2:13" ht="60" customHeight="1">
      <c r="B21" s="727"/>
      <c r="C21" s="728"/>
      <c r="D21" s="743"/>
      <c r="E21" s="724" t="s">
        <v>541</v>
      </c>
      <c r="F21" s="725"/>
      <c r="G21" s="399"/>
      <c r="H21" s="400"/>
      <c r="I21" s="725" t="s">
        <v>556</v>
      </c>
      <c r="J21" s="725"/>
      <c r="K21" s="400"/>
      <c r="L21" s="400"/>
      <c r="M21" s="405"/>
    </row>
    <row r="22" spans="2:13" ht="53.25" customHeight="1" thickBot="1">
      <c r="B22" s="740"/>
      <c r="C22" s="741"/>
      <c r="D22" s="744"/>
      <c r="E22" s="740"/>
      <c r="F22" s="741"/>
      <c r="G22" s="401"/>
      <c r="H22" s="402"/>
      <c r="I22" s="741" t="s">
        <v>557</v>
      </c>
      <c r="J22" s="741"/>
      <c r="K22" s="402"/>
      <c r="L22" s="402"/>
      <c r="M22" s="406"/>
    </row>
    <row r="23" spans="2:13" ht="57" customHeight="1">
      <c r="B23" s="724" t="s">
        <v>510</v>
      </c>
      <c r="C23" s="725"/>
      <c r="D23" s="742"/>
      <c r="E23" s="724" t="s">
        <v>532</v>
      </c>
      <c r="F23" s="725"/>
      <c r="G23" s="399"/>
      <c r="H23" s="400"/>
      <c r="I23" s="725" t="s">
        <v>558</v>
      </c>
      <c r="J23" s="725"/>
      <c r="K23" s="400"/>
      <c r="L23" s="400"/>
      <c r="M23" s="405"/>
    </row>
    <row r="24" spans="2:13" ht="60.75" customHeight="1" thickBot="1">
      <c r="B24" s="727"/>
      <c r="C24" s="728"/>
      <c r="D24" s="743"/>
      <c r="E24" s="740"/>
      <c r="F24" s="741"/>
      <c r="G24" s="401"/>
      <c r="H24" s="402"/>
      <c r="I24" s="741" t="s">
        <v>559</v>
      </c>
      <c r="J24" s="741"/>
      <c r="K24" s="402"/>
      <c r="L24" s="402"/>
      <c r="M24" s="406"/>
    </row>
    <row r="25" spans="2:13" ht="63" customHeight="1">
      <c r="B25" s="727"/>
      <c r="C25" s="728"/>
      <c r="D25" s="743"/>
      <c r="E25" s="724" t="s">
        <v>535</v>
      </c>
      <c r="F25" s="725"/>
      <c r="G25" s="399"/>
      <c r="H25" s="400"/>
      <c r="I25" s="725" t="s">
        <v>560</v>
      </c>
      <c r="J25" s="725"/>
      <c r="K25" s="400"/>
      <c r="L25" s="400"/>
      <c r="M25" s="405"/>
    </row>
    <row r="26" spans="2:13" ht="73.5" customHeight="1" thickBot="1">
      <c r="B26" s="727"/>
      <c r="C26" s="728"/>
      <c r="D26" s="743"/>
      <c r="E26" s="740"/>
      <c r="F26" s="741"/>
      <c r="G26" s="401"/>
      <c r="H26" s="402"/>
      <c r="I26" s="741" t="s">
        <v>561</v>
      </c>
      <c r="J26" s="741"/>
      <c r="K26" s="402"/>
      <c r="L26" s="402"/>
      <c r="M26" s="406"/>
    </row>
    <row r="27" spans="2:13" ht="66.75" customHeight="1">
      <c r="B27" s="727"/>
      <c r="C27" s="728"/>
      <c r="D27" s="743"/>
      <c r="E27" s="724" t="s">
        <v>534</v>
      </c>
      <c r="F27" s="725"/>
      <c r="G27" s="399"/>
      <c r="H27" s="400"/>
      <c r="I27" s="742" t="s">
        <v>562</v>
      </c>
      <c r="J27" s="730"/>
      <c r="K27" s="400"/>
      <c r="L27" s="400"/>
      <c r="M27" s="405"/>
    </row>
    <row r="28" spans="2:13" ht="72.75" customHeight="1" thickBot="1">
      <c r="B28" s="727"/>
      <c r="C28" s="728"/>
      <c r="D28" s="743"/>
      <c r="E28" s="740"/>
      <c r="F28" s="741"/>
      <c r="G28" s="401"/>
      <c r="H28" s="402"/>
      <c r="I28" s="741" t="s">
        <v>563</v>
      </c>
      <c r="J28" s="741"/>
      <c r="K28" s="402"/>
      <c r="L28" s="402"/>
      <c r="M28" s="406"/>
    </row>
    <row r="29" spans="2:13" ht="66.75" customHeight="1">
      <c r="B29" s="727"/>
      <c r="C29" s="728"/>
      <c r="D29" s="743"/>
      <c r="E29" s="724" t="s">
        <v>529</v>
      </c>
      <c r="F29" s="725"/>
      <c r="G29" s="399"/>
      <c r="H29" s="400"/>
      <c r="I29" s="725" t="s">
        <v>564</v>
      </c>
      <c r="J29" s="725"/>
      <c r="K29" s="400"/>
      <c r="L29" s="400"/>
      <c r="M29" s="405"/>
    </row>
    <row r="30" spans="2:13" ht="60" customHeight="1" thickBot="1">
      <c r="B30" s="755"/>
      <c r="C30" s="756"/>
      <c r="D30" s="757"/>
      <c r="E30" s="740"/>
      <c r="F30" s="741"/>
      <c r="G30" s="401"/>
      <c r="H30" s="402"/>
      <c r="I30" s="744" t="s">
        <v>565</v>
      </c>
      <c r="J30" s="720"/>
      <c r="K30" s="402"/>
      <c r="L30" s="402"/>
      <c r="M30" s="406"/>
    </row>
    <row r="31" spans="2:13" ht="79.5" customHeight="1">
      <c r="B31" s="724" t="s">
        <v>511</v>
      </c>
      <c r="C31" s="725"/>
      <c r="D31" s="742"/>
      <c r="E31" s="724" t="s">
        <v>535</v>
      </c>
      <c r="F31" s="725"/>
      <c r="G31" s="399"/>
      <c r="H31" s="400"/>
      <c r="I31" s="725" t="s">
        <v>566</v>
      </c>
      <c r="J31" s="726"/>
      <c r="K31" s="400"/>
      <c r="L31" s="400"/>
      <c r="M31" s="405"/>
    </row>
    <row r="32" spans="2:13" ht="69.75" customHeight="1">
      <c r="B32" s="727"/>
      <c r="C32" s="728"/>
      <c r="D32" s="743"/>
      <c r="E32" s="727"/>
      <c r="F32" s="728"/>
      <c r="G32" s="323"/>
      <c r="H32" s="324"/>
      <c r="I32" s="728" t="s">
        <v>561</v>
      </c>
      <c r="J32" s="729"/>
      <c r="K32" s="324"/>
      <c r="L32" s="324"/>
      <c r="M32" s="407"/>
    </row>
    <row r="33" spans="2:13" ht="72" customHeight="1" thickBot="1">
      <c r="B33" s="740"/>
      <c r="C33" s="741"/>
      <c r="D33" s="744"/>
      <c r="E33" s="740"/>
      <c r="F33" s="741"/>
      <c r="G33" s="401"/>
      <c r="H33" s="402"/>
      <c r="I33" s="741" t="s">
        <v>567</v>
      </c>
      <c r="J33" s="758"/>
      <c r="K33" s="402"/>
      <c r="L33" s="402"/>
      <c r="M33" s="406"/>
    </row>
    <row r="34" spans="2:13" ht="67.5" customHeight="1">
      <c r="B34" s="724" t="s">
        <v>512</v>
      </c>
      <c r="C34" s="725"/>
      <c r="D34" s="742"/>
      <c r="E34" s="724" t="s">
        <v>534</v>
      </c>
      <c r="F34" s="725"/>
      <c r="G34" s="399"/>
      <c r="H34" s="400"/>
      <c r="I34" s="725" t="s">
        <v>568</v>
      </c>
      <c r="J34" s="725"/>
      <c r="K34" s="400"/>
      <c r="L34" s="400"/>
      <c r="M34" s="405"/>
    </row>
    <row r="35" spans="2:13" ht="63.75" customHeight="1" thickBot="1">
      <c r="B35" s="727"/>
      <c r="C35" s="728"/>
      <c r="D35" s="743"/>
      <c r="E35" s="740"/>
      <c r="F35" s="741"/>
      <c r="G35" s="401"/>
      <c r="H35" s="402"/>
      <c r="I35" s="741" t="s">
        <v>569</v>
      </c>
      <c r="J35" s="741"/>
      <c r="K35" s="402"/>
      <c r="L35" s="402"/>
      <c r="M35" s="406"/>
    </row>
    <row r="36" spans="2:13" ht="66.75" customHeight="1">
      <c r="B36" s="727"/>
      <c r="C36" s="728"/>
      <c r="D36" s="743"/>
      <c r="E36" s="724" t="s">
        <v>540</v>
      </c>
      <c r="F36" s="725"/>
      <c r="G36" s="399"/>
      <c r="H36" s="400"/>
      <c r="I36" s="725" t="s">
        <v>570</v>
      </c>
      <c r="J36" s="725"/>
      <c r="K36" s="400"/>
      <c r="L36" s="400"/>
      <c r="M36" s="405"/>
    </row>
    <row r="37" spans="2:13" ht="69" customHeight="1" thickBot="1">
      <c r="B37" s="727"/>
      <c r="C37" s="728"/>
      <c r="D37" s="743"/>
      <c r="E37" s="740"/>
      <c r="F37" s="741"/>
      <c r="G37" s="401"/>
      <c r="H37" s="402"/>
      <c r="I37" s="741" t="s">
        <v>571</v>
      </c>
      <c r="J37" s="741"/>
      <c r="K37" s="402"/>
      <c r="L37" s="402"/>
      <c r="M37" s="406"/>
    </row>
    <row r="38" spans="2:13" ht="60.75" customHeight="1">
      <c r="B38" s="727"/>
      <c r="C38" s="728"/>
      <c r="D38" s="743"/>
      <c r="E38" s="724" t="s">
        <v>539</v>
      </c>
      <c r="F38" s="725"/>
      <c r="G38" s="399"/>
      <c r="H38" s="400"/>
      <c r="I38" s="725" t="s">
        <v>572</v>
      </c>
      <c r="J38" s="725"/>
      <c r="K38" s="400"/>
      <c r="L38" s="400"/>
      <c r="M38" s="405"/>
    </row>
    <row r="39" spans="2:13" ht="86.25" customHeight="1" thickBot="1">
      <c r="B39" s="740"/>
      <c r="C39" s="741"/>
      <c r="D39" s="744"/>
      <c r="E39" s="740"/>
      <c r="F39" s="741"/>
      <c r="G39" s="401"/>
      <c r="H39" s="402"/>
      <c r="I39" s="741" t="s">
        <v>573</v>
      </c>
      <c r="J39" s="741"/>
      <c r="K39" s="402"/>
      <c r="L39" s="402"/>
      <c r="M39" s="406"/>
    </row>
    <row r="40" spans="2:13" ht="56.25" customHeight="1">
      <c r="B40" s="724" t="s">
        <v>513</v>
      </c>
      <c r="C40" s="725"/>
      <c r="D40" s="742"/>
      <c r="E40" s="724" t="s">
        <v>536</v>
      </c>
      <c r="F40" s="725"/>
      <c r="G40" s="399"/>
      <c r="H40" s="400"/>
      <c r="I40" s="725" t="s">
        <v>574</v>
      </c>
      <c r="J40" s="725"/>
      <c r="K40" s="400"/>
      <c r="L40" s="400"/>
      <c r="M40" s="405"/>
    </row>
    <row r="41" spans="2:13" ht="53.25" customHeight="1" thickBot="1">
      <c r="B41" s="727"/>
      <c r="C41" s="728"/>
      <c r="D41" s="743"/>
      <c r="E41" s="740"/>
      <c r="F41" s="741"/>
      <c r="G41" s="401"/>
      <c r="H41" s="402"/>
      <c r="I41" s="741" t="s">
        <v>575</v>
      </c>
      <c r="J41" s="741"/>
      <c r="K41" s="402"/>
      <c r="L41" s="402"/>
      <c r="M41" s="406"/>
    </row>
    <row r="42" spans="2:13" ht="59.25" customHeight="1">
      <c r="B42" s="727"/>
      <c r="C42" s="728"/>
      <c r="D42" s="743"/>
      <c r="E42" s="724" t="s">
        <v>535</v>
      </c>
      <c r="F42" s="725"/>
      <c r="G42" s="399"/>
      <c r="H42" s="400"/>
      <c r="I42" s="725" t="s">
        <v>576</v>
      </c>
      <c r="J42" s="725"/>
      <c r="K42" s="400"/>
      <c r="L42" s="400"/>
      <c r="M42" s="405"/>
    </row>
    <row r="43" spans="2:13" ht="63" customHeight="1" thickBot="1">
      <c r="B43" s="727"/>
      <c r="C43" s="728"/>
      <c r="D43" s="743"/>
      <c r="E43" s="740"/>
      <c r="F43" s="741"/>
      <c r="G43" s="401"/>
      <c r="H43" s="402"/>
      <c r="I43" s="741" t="s">
        <v>577</v>
      </c>
      <c r="J43" s="741"/>
      <c r="K43" s="402"/>
      <c r="L43" s="402"/>
      <c r="M43" s="406"/>
    </row>
    <row r="44" spans="2:13" ht="60" customHeight="1">
      <c r="B44" s="727"/>
      <c r="C44" s="728"/>
      <c r="D44" s="743"/>
      <c r="E44" s="724" t="s">
        <v>538</v>
      </c>
      <c r="F44" s="725"/>
      <c r="G44" s="399"/>
      <c r="H44" s="400"/>
      <c r="I44" s="725" t="s">
        <v>578</v>
      </c>
      <c r="J44" s="725"/>
      <c r="K44" s="400"/>
      <c r="L44" s="400"/>
      <c r="M44" s="405"/>
    </row>
    <row r="45" spans="2:13" ht="54.75" customHeight="1" thickBot="1">
      <c r="B45" s="727"/>
      <c r="C45" s="728"/>
      <c r="D45" s="743"/>
      <c r="E45" s="740"/>
      <c r="F45" s="741"/>
      <c r="G45" s="401"/>
      <c r="H45" s="402"/>
      <c r="I45" s="741" t="s">
        <v>579</v>
      </c>
      <c r="J45" s="741"/>
      <c r="K45" s="402"/>
      <c r="L45" s="402"/>
      <c r="M45" s="406"/>
    </row>
    <row r="46" spans="2:13" ht="59.25" customHeight="1">
      <c r="B46" s="727"/>
      <c r="C46" s="728"/>
      <c r="D46" s="743"/>
      <c r="E46" s="724" t="s">
        <v>529</v>
      </c>
      <c r="F46" s="725"/>
      <c r="G46" s="399"/>
      <c r="H46" s="400"/>
      <c r="I46" s="725" t="s">
        <v>580</v>
      </c>
      <c r="J46" s="725"/>
      <c r="K46" s="400"/>
      <c r="L46" s="400"/>
      <c r="M46" s="405"/>
    </row>
    <row r="47" spans="2:13" ht="50.25" customHeight="1" thickBot="1">
      <c r="B47" s="727"/>
      <c r="C47" s="728"/>
      <c r="D47" s="743"/>
      <c r="E47" s="740"/>
      <c r="F47" s="741"/>
      <c r="G47" s="401"/>
      <c r="H47" s="402"/>
      <c r="I47" s="741" t="s">
        <v>581</v>
      </c>
      <c r="J47" s="741"/>
      <c r="K47" s="402"/>
      <c r="L47" s="402"/>
      <c r="M47" s="406"/>
    </row>
    <row r="48" spans="2:13" ht="60.75" customHeight="1">
      <c r="B48" s="727"/>
      <c r="C48" s="728"/>
      <c r="D48" s="743"/>
      <c r="E48" s="724" t="s">
        <v>537</v>
      </c>
      <c r="F48" s="725"/>
      <c r="G48" s="399"/>
      <c r="H48" s="400"/>
      <c r="I48" s="725" t="s">
        <v>582</v>
      </c>
      <c r="J48" s="725"/>
      <c r="K48" s="400"/>
      <c r="L48" s="400"/>
      <c r="M48" s="405"/>
    </row>
    <row r="49" spans="2:13" ht="62.25" customHeight="1" thickBot="1">
      <c r="B49" s="740"/>
      <c r="C49" s="741"/>
      <c r="D49" s="744"/>
      <c r="E49" s="740"/>
      <c r="F49" s="741"/>
      <c r="G49" s="401"/>
      <c r="H49" s="402"/>
      <c r="I49" s="741" t="s">
        <v>583</v>
      </c>
      <c r="J49" s="741"/>
      <c r="K49" s="402"/>
      <c r="L49" s="402"/>
      <c r="M49" s="406"/>
    </row>
    <row r="50" spans="2:13" ht="60" customHeight="1">
      <c r="B50" s="724" t="s">
        <v>514</v>
      </c>
      <c r="C50" s="725"/>
      <c r="D50" s="742"/>
      <c r="E50" s="724" t="s">
        <v>536</v>
      </c>
      <c r="F50" s="725"/>
      <c r="G50" s="399"/>
      <c r="H50" s="400"/>
      <c r="I50" s="725" t="s">
        <v>574</v>
      </c>
      <c r="J50" s="725"/>
      <c r="K50" s="400"/>
      <c r="L50" s="400"/>
      <c r="M50" s="405"/>
    </row>
    <row r="51" spans="2:13" ht="57.75" customHeight="1" thickBot="1">
      <c r="B51" s="727"/>
      <c r="C51" s="728"/>
      <c r="D51" s="743"/>
      <c r="E51" s="740"/>
      <c r="F51" s="741"/>
      <c r="G51" s="401"/>
      <c r="H51" s="402"/>
      <c r="I51" s="741" t="s">
        <v>575</v>
      </c>
      <c r="J51" s="741"/>
      <c r="K51" s="402"/>
      <c r="L51" s="402"/>
      <c r="M51" s="406"/>
    </row>
    <row r="52" spans="2:13" ht="61.5" customHeight="1">
      <c r="B52" s="727"/>
      <c r="C52" s="728"/>
      <c r="D52" s="743"/>
      <c r="E52" s="724" t="s">
        <v>535</v>
      </c>
      <c r="F52" s="725"/>
      <c r="G52" s="399"/>
      <c r="H52" s="400"/>
      <c r="I52" s="725" t="s">
        <v>576</v>
      </c>
      <c r="J52" s="725"/>
      <c r="K52" s="400"/>
      <c r="L52" s="400"/>
      <c r="M52" s="405"/>
    </row>
    <row r="53" spans="2:13" ht="69" customHeight="1" thickBot="1">
      <c r="B53" s="727"/>
      <c r="C53" s="728"/>
      <c r="D53" s="743"/>
      <c r="E53" s="740"/>
      <c r="F53" s="741"/>
      <c r="G53" s="401"/>
      <c r="H53" s="402"/>
      <c r="I53" s="741" t="s">
        <v>577</v>
      </c>
      <c r="J53" s="741"/>
      <c r="K53" s="402"/>
      <c r="L53" s="402"/>
      <c r="M53" s="406"/>
    </row>
    <row r="54" spans="2:13" ht="55.5" customHeight="1">
      <c r="B54" s="727"/>
      <c r="C54" s="728"/>
      <c r="D54" s="743"/>
      <c r="E54" s="724" t="s">
        <v>534</v>
      </c>
      <c r="F54" s="725"/>
      <c r="G54" s="399"/>
      <c r="H54" s="400"/>
      <c r="I54" s="725" t="s">
        <v>578</v>
      </c>
      <c r="J54" s="725"/>
      <c r="K54" s="400"/>
      <c r="L54" s="400"/>
      <c r="M54" s="405"/>
    </row>
    <row r="55" spans="2:13" ht="60" customHeight="1" thickBot="1">
      <c r="B55" s="727"/>
      <c r="C55" s="728"/>
      <c r="D55" s="743"/>
      <c r="E55" s="740"/>
      <c r="F55" s="741"/>
      <c r="G55" s="401"/>
      <c r="H55" s="402"/>
      <c r="I55" s="741" t="s">
        <v>579</v>
      </c>
      <c r="J55" s="741"/>
      <c r="K55" s="402"/>
      <c r="L55" s="402"/>
      <c r="M55" s="406"/>
    </row>
    <row r="56" spans="2:13" ht="57" customHeight="1">
      <c r="B56" s="727"/>
      <c r="C56" s="728"/>
      <c r="D56" s="743"/>
      <c r="E56" s="724" t="s">
        <v>529</v>
      </c>
      <c r="F56" s="725"/>
      <c r="G56" s="399"/>
      <c r="H56" s="400"/>
      <c r="I56" s="725" t="s">
        <v>580</v>
      </c>
      <c r="J56" s="725"/>
      <c r="K56" s="400"/>
      <c r="L56" s="400"/>
      <c r="M56" s="405"/>
    </row>
    <row r="57" spans="2:13" ht="46.5" customHeight="1" thickBot="1">
      <c r="B57" s="740"/>
      <c r="C57" s="741"/>
      <c r="D57" s="744"/>
      <c r="E57" s="740"/>
      <c r="F57" s="741"/>
      <c r="G57" s="401"/>
      <c r="H57" s="402"/>
      <c r="I57" s="741" t="s">
        <v>581</v>
      </c>
      <c r="J57" s="741"/>
      <c r="K57" s="402"/>
      <c r="L57" s="402"/>
      <c r="M57" s="406"/>
    </row>
    <row r="58" spans="2:13" ht="66" customHeight="1">
      <c r="B58" s="724" t="s">
        <v>515</v>
      </c>
      <c r="C58" s="725"/>
      <c r="D58" s="726"/>
      <c r="E58" s="759" t="s">
        <v>529</v>
      </c>
      <c r="F58" s="760"/>
      <c r="G58" s="408"/>
      <c r="H58" s="400"/>
      <c r="I58" s="730" t="s">
        <v>584</v>
      </c>
      <c r="J58" s="725"/>
      <c r="K58" s="400"/>
      <c r="L58" s="400"/>
      <c r="M58" s="405"/>
    </row>
    <row r="59" spans="2:13" ht="66" customHeight="1" thickBot="1">
      <c r="B59" s="740"/>
      <c r="C59" s="741"/>
      <c r="D59" s="758"/>
      <c r="E59" s="727"/>
      <c r="F59" s="729"/>
      <c r="G59" s="409"/>
      <c r="H59" s="402"/>
      <c r="I59" s="720" t="s">
        <v>564</v>
      </c>
      <c r="J59" s="741"/>
      <c r="K59" s="402"/>
      <c r="L59" s="402"/>
      <c r="M59" s="406"/>
    </row>
    <row r="60" spans="2:13" ht="66.75" customHeight="1">
      <c r="B60" s="724" t="s">
        <v>516</v>
      </c>
      <c r="C60" s="725"/>
      <c r="D60" s="726"/>
      <c r="E60" s="727"/>
      <c r="F60" s="729"/>
      <c r="G60" s="408"/>
      <c r="H60" s="400"/>
      <c r="I60" s="730" t="s">
        <v>585</v>
      </c>
      <c r="J60" s="725"/>
      <c r="K60" s="400"/>
      <c r="L60" s="400"/>
      <c r="M60" s="405"/>
    </row>
    <row r="61" spans="2:13" ht="51" customHeight="1" thickBot="1">
      <c r="B61" s="740"/>
      <c r="C61" s="741"/>
      <c r="D61" s="758"/>
      <c r="E61" s="727"/>
      <c r="F61" s="729"/>
      <c r="G61" s="409"/>
      <c r="H61" s="402"/>
      <c r="I61" s="720" t="s">
        <v>564</v>
      </c>
      <c r="J61" s="741"/>
      <c r="K61" s="402"/>
      <c r="L61" s="402"/>
      <c r="M61" s="406"/>
    </row>
    <row r="62" spans="2:13" ht="77.25" customHeight="1">
      <c r="B62" s="724" t="s">
        <v>517</v>
      </c>
      <c r="C62" s="725"/>
      <c r="D62" s="726"/>
      <c r="E62" s="727"/>
      <c r="F62" s="729"/>
      <c r="G62" s="408"/>
      <c r="H62" s="400"/>
      <c r="I62" s="730" t="s">
        <v>586</v>
      </c>
      <c r="J62" s="725"/>
      <c r="K62" s="400"/>
      <c r="L62" s="400"/>
      <c r="M62" s="405"/>
    </row>
    <row r="63" spans="2:13" ht="63" customHeight="1">
      <c r="B63" s="727"/>
      <c r="C63" s="728"/>
      <c r="D63" s="729"/>
      <c r="E63" s="727"/>
      <c r="F63" s="729"/>
      <c r="G63" s="410"/>
      <c r="H63" s="324"/>
      <c r="I63" s="722" t="s">
        <v>564</v>
      </c>
      <c r="J63" s="728"/>
      <c r="K63" s="324"/>
      <c r="L63" s="324"/>
      <c r="M63" s="407"/>
    </row>
    <row r="64" spans="2:13" ht="78" customHeight="1" thickBot="1">
      <c r="B64" s="727"/>
      <c r="C64" s="728"/>
      <c r="D64" s="729"/>
      <c r="E64" s="727"/>
      <c r="F64" s="729"/>
      <c r="G64" s="409"/>
      <c r="H64" s="402"/>
      <c r="I64" s="720" t="s">
        <v>587</v>
      </c>
      <c r="J64" s="741"/>
      <c r="K64" s="402"/>
      <c r="L64" s="402"/>
      <c r="M64" s="406"/>
    </row>
    <row r="65" spans="2:13" ht="89.25" customHeight="1">
      <c r="B65" s="724" t="s">
        <v>518</v>
      </c>
      <c r="C65" s="725"/>
      <c r="D65" s="726"/>
      <c r="E65" s="727"/>
      <c r="F65" s="729"/>
      <c r="G65" s="408"/>
      <c r="H65" s="400"/>
      <c r="I65" s="730" t="s">
        <v>588</v>
      </c>
      <c r="J65" s="725"/>
      <c r="K65" s="400"/>
      <c r="L65" s="400"/>
      <c r="M65" s="405"/>
    </row>
    <row r="66" spans="2:13" ht="66.75" customHeight="1">
      <c r="B66" s="727"/>
      <c r="C66" s="728"/>
      <c r="D66" s="729"/>
      <c r="E66" s="727"/>
      <c r="F66" s="729"/>
      <c r="G66" s="410"/>
      <c r="H66" s="324"/>
      <c r="I66" s="722" t="s">
        <v>589</v>
      </c>
      <c r="J66" s="728"/>
      <c r="K66" s="324"/>
      <c r="L66" s="324"/>
      <c r="M66" s="407"/>
    </row>
    <row r="67" spans="2:13" ht="68.25" customHeight="1" thickBot="1">
      <c r="B67" s="727"/>
      <c r="C67" s="728"/>
      <c r="D67" s="729"/>
      <c r="E67" s="727"/>
      <c r="F67" s="729"/>
      <c r="G67" s="409"/>
      <c r="H67" s="402"/>
      <c r="I67" s="720" t="s">
        <v>590</v>
      </c>
      <c r="J67" s="741"/>
      <c r="K67" s="402"/>
      <c r="L67" s="402"/>
      <c r="M67" s="406"/>
    </row>
    <row r="68" spans="2:13" ht="82.5" customHeight="1">
      <c r="B68" s="724" t="s">
        <v>519</v>
      </c>
      <c r="C68" s="725"/>
      <c r="D68" s="726"/>
      <c r="E68" s="727"/>
      <c r="F68" s="729"/>
      <c r="G68" s="408"/>
      <c r="H68" s="400"/>
      <c r="I68" s="730" t="s">
        <v>591</v>
      </c>
      <c r="J68" s="725"/>
      <c r="K68" s="400"/>
      <c r="L68" s="400"/>
      <c r="M68" s="405"/>
    </row>
    <row r="69" spans="2:13" ht="57.75" customHeight="1" thickBot="1">
      <c r="B69" s="740"/>
      <c r="C69" s="741"/>
      <c r="D69" s="758"/>
      <c r="E69" s="727"/>
      <c r="F69" s="729"/>
      <c r="G69" s="409"/>
      <c r="H69" s="402"/>
      <c r="I69" s="720" t="s">
        <v>564</v>
      </c>
      <c r="J69" s="741"/>
      <c r="K69" s="402"/>
      <c r="L69" s="402"/>
      <c r="M69" s="406"/>
    </row>
    <row r="70" spans="2:13" ht="77.25" customHeight="1">
      <c r="B70" s="724" t="s">
        <v>520</v>
      </c>
      <c r="C70" s="725"/>
      <c r="D70" s="726"/>
      <c r="E70" s="727"/>
      <c r="F70" s="729"/>
      <c r="G70" s="408"/>
      <c r="H70" s="400"/>
      <c r="I70" s="730" t="s">
        <v>592</v>
      </c>
      <c r="J70" s="725"/>
      <c r="K70" s="400"/>
      <c r="L70" s="400"/>
      <c r="M70" s="405"/>
    </row>
    <row r="71" spans="2:13" ht="61.5" customHeight="1">
      <c r="B71" s="727"/>
      <c r="C71" s="728"/>
      <c r="D71" s="729"/>
      <c r="E71" s="727"/>
      <c r="F71" s="729"/>
      <c r="G71" s="410"/>
      <c r="H71" s="324"/>
      <c r="I71" s="722" t="s">
        <v>589</v>
      </c>
      <c r="J71" s="728"/>
      <c r="K71" s="324"/>
      <c r="L71" s="324"/>
      <c r="M71" s="407"/>
    </row>
    <row r="72" spans="2:13" ht="51" customHeight="1">
      <c r="B72" s="727"/>
      <c r="C72" s="728"/>
      <c r="D72" s="729"/>
      <c r="E72" s="727"/>
      <c r="F72" s="729"/>
      <c r="G72" s="410"/>
      <c r="H72" s="324"/>
      <c r="I72" s="722" t="s">
        <v>593</v>
      </c>
      <c r="J72" s="728"/>
      <c r="K72" s="324"/>
      <c r="L72" s="324"/>
      <c r="M72" s="407"/>
    </row>
    <row r="73" spans="2:13" ht="54.75" customHeight="1">
      <c r="B73" s="727"/>
      <c r="C73" s="728"/>
      <c r="D73" s="729"/>
      <c r="E73" s="727"/>
      <c r="F73" s="729"/>
      <c r="G73" s="410"/>
      <c r="H73" s="324"/>
      <c r="I73" s="721" t="s">
        <v>594</v>
      </c>
      <c r="J73" s="722"/>
      <c r="K73" s="324"/>
      <c r="L73" s="324"/>
      <c r="M73" s="407"/>
    </row>
    <row r="74" spans="2:13" ht="50.25" customHeight="1">
      <c r="B74" s="727"/>
      <c r="C74" s="728"/>
      <c r="D74" s="729"/>
      <c r="E74" s="727"/>
      <c r="F74" s="729"/>
      <c r="G74" s="410"/>
      <c r="H74" s="324"/>
      <c r="I74" s="721" t="s">
        <v>595</v>
      </c>
      <c r="J74" s="722"/>
      <c r="K74" s="324"/>
      <c r="L74" s="324"/>
      <c r="M74" s="407"/>
    </row>
    <row r="75" spans="2:13" ht="49.5" customHeight="1">
      <c r="B75" s="727"/>
      <c r="C75" s="728"/>
      <c r="D75" s="729"/>
      <c r="E75" s="727"/>
      <c r="F75" s="729"/>
      <c r="G75" s="410"/>
      <c r="H75" s="324"/>
      <c r="I75" s="721" t="s">
        <v>596</v>
      </c>
      <c r="J75" s="722"/>
      <c r="K75" s="324"/>
      <c r="L75" s="324"/>
      <c r="M75" s="407"/>
    </row>
    <row r="76" spans="2:13" ht="49.5" customHeight="1" thickBot="1">
      <c r="B76" s="740"/>
      <c r="C76" s="741"/>
      <c r="D76" s="758"/>
      <c r="E76" s="727"/>
      <c r="F76" s="729"/>
      <c r="G76" s="409"/>
      <c r="H76" s="402"/>
      <c r="I76" s="719" t="s">
        <v>597</v>
      </c>
      <c r="J76" s="720"/>
      <c r="K76" s="402"/>
      <c r="L76" s="402"/>
      <c r="M76" s="406"/>
    </row>
    <row r="77" spans="2:13" ht="53.25" customHeight="1">
      <c r="B77" s="724" t="s">
        <v>521</v>
      </c>
      <c r="C77" s="725"/>
      <c r="D77" s="726"/>
      <c r="E77" s="727"/>
      <c r="F77" s="729"/>
      <c r="G77" s="408"/>
      <c r="H77" s="400"/>
      <c r="I77" s="730" t="s">
        <v>589</v>
      </c>
      <c r="J77" s="725"/>
      <c r="K77" s="400"/>
      <c r="L77" s="400"/>
      <c r="M77" s="405"/>
    </row>
    <row r="78" spans="2:13" ht="34.5" customHeight="1">
      <c r="B78" s="727"/>
      <c r="C78" s="728"/>
      <c r="D78" s="729"/>
      <c r="E78" s="727"/>
      <c r="F78" s="729"/>
      <c r="G78" s="410"/>
      <c r="H78" s="324"/>
      <c r="I78" s="731" t="s">
        <v>598</v>
      </c>
      <c r="J78" s="732"/>
      <c r="K78" s="324"/>
      <c r="L78" s="324"/>
      <c r="M78" s="407"/>
    </row>
    <row r="79" spans="2:13" ht="31.5" customHeight="1" thickBot="1">
      <c r="B79" s="727"/>
      <c r="C79" s="728"/>
      <c r="D79" s="729"/>
      <c r="E79" s="727"/>
      <c r="F79" s="729"/>
      <c r="G79" s="409"/>
      <c r="H79" s="402"/>
      <c r="I79" s="761" t="s">
        <v>599</v>
      </c>
      <c r="J79" s="762"/>
      <c r="K79" s="402"/>
      <c r="L79" s="402"/>
      <c r="M79" s="406"/>
    </row>
    <row r="80" spans="2:13" ht="54.75" customHeight="1">
      <c r="B80" s="724" t="s">
        <v>522</v>
      </c>
      <c r="C80" s="725"/>
      <c r="D80" s="726"/>
      <c r="E80" s="727"/>
      <c r="F80" s="729"/>
      <c r="G80" s="408"/>
      <c r="H80" s="400"/>
      <c r="I80" s="763" t="s">
        <v>600</v>
      </c>
      <c r="J80" s="764"/>
      <c r="K80" s="400"/>
      <c r="L80" s="400"/>
      <c r="M80" s="405"/>
    </row>
    <row r="81" spans="2:13" ht="42.75" customHeight="1">
      <c r="B81" s="727"/>
      <c r="C81" s="728"/>
      <c r="D81" s="729"/>
      <c r="E81" s="727"/>
      <c r="F81" s="729"/>
      <c r="G81" s="410"/>
      <c r="H81" s="324"/>
      <c r="I81" s="721" t="s">
        <v>595</v>
      </c>
      <c r="J81" s="722"/>
      <c r="K81" s="324"/>
      <c r="L81" s="324"/>
      <c r="M81" s="407"/>
    </row>
    <row r="82" spans="2:13" ht="49.5" customHeight="1">
      <c r="B82" s="727"/>
      <c r="C82" s="728"/>
      <c r="D82" s="729"/>
      <c r="E82" s="727"/>
      <c r="F82" s="729"/>
      <c r="G82" s="410"/>
      <c r="H82" s="324"/>
      <c r="I82" s="721" t="s">
        <v>596</v>
      </c>
      <c r="J82" s="722"/>
      <c r="K82" s="324"/>
      <c r="L82" s="324"/>
      <c r="M82" s="407"/>
    </row>
    <row r="83" spans="2:13" ht="52.5" customHeight="1" thickBot="1">
      <c r="B83" s="740"/>
      <c r="C83" s="741"/>
      <c r="D83" s="758"/>
      <c r="E83" s="727"/>
      <c r="F83" s="729"/>
      <c r="G83" s="409"/>
      <c r="H83" s="402"/>
      <c r="I83" s="719" t="s">
        <v>597</v>
      </c>
      <c r="J83" s="720"/>
      <c r="K83" s="402"/>
      <c r="L83" s="402"/>
      <c r="M83" s="406"/>
    </row>
    <row r="84" spans="2:13" ht="54" customHeight="1">
      <c r="B84" s="724" t="s">
        <v>523</v>
      </c>
      <c r="C84" s="725"/>
      <c r="D84" s="726"/>
      <c r="E84" s="727"/>
      <c r="F84" s="729"/>
      <c r="G84" s="408"/>
      <c r="H84" s="400"/>
      <c r="I84" s="730" t="s">
        <v>601</v>
      </c>
      <c r="J84" s="725"/>
      <c r="K84" s="400"/>
      <c r="L84" s="400"/>
      <c r="M84" s="405"/>
    </row>
    <row r="85" spans="2:13" ht="47.25" customHeight="1" thickBot="1">
      <c r="B85" s="740"/>
      <c r="C85" s="741"/>
      <c r="D85" s="758"/>
      <c r="E85" s="740"/>
      <c r="F85" s="758"/>
      <c r="G85" s="409"/>
      <c r="H85" s="402"/>
      <c r="I85" s="720" t="s">
        <v>581</v>
      </c>
      <c r="J85" s="741"/>
      <c r="K85" s="402"/>
      <c r="L85" s="402"/>
      <c r="M85" s="406"/>
    </row>
    <row r="86" spans="2:13" ht="62.25" customHeight="1" thickBot="1">
      <c r="B86" s="765" t="s">
        <v>524</v>
      </c>
      <c r="C86" s="766"/>
      <c r="D86" s="767"/>
      <c r="E86" s="768" t="s">
        <v>533</v>
      </c>
      <c r="F86" s="769"/>
      <c r="G86" s="411"/>
      <c r="H86" s="412"/>
      <c r="I86" s="765" t="s">
        <v>602</v>
      </c>
      <c r="J86" s="766"/>
      <c r="K86" s="412"/>
      <c r="L86" s="412"/>
      <c r="M86" s="413"/>
    </row>
    <row r="87" spans="2:13" ht="102" customHeight="1" thickBot="1">
      <c r="B87" s="765" t="s">
        <v>525</v>
      </c>
      <c r="C87" s="766"/>
      <c r="D87" s="767"/>
      <c r="E87" s="722"/>
      <c r="F87" s="743"/>
      <c r="G87" s="411"/>
      <c r="H87" s="412"/>
      <c r="I87" s="765" t="s">
        <v>603</v>
      </c>
      <c r="J87" s="766"/>
      <c r="K87" s="412"/>
      <c r="L87" s="412"/>
      <c r="M87" s="413"/>
    </row>
    <row r="88" spans="2:13" ht="66" customHeight="1" thickBot="1">
      <c r="B88" s="765" t="s">
        <v>526</v>
      </c>
      <c r="C88" s="766"/>
      <c r="D88" s="767"/>
      <c r="E88" s="722"/>
      <c r="F88" s="743"/>
      <c r="G88" s="411"/>
      <c r="H88" s="412"/>
      <c r="I88" s="765" t="s">
        <v>604</v>
      </c>
      <c r="J88" s="766"/>
      <c r="K88" s="412"/>
      <c r="L88" s="412"/>
      <c r="M88" s="413"/>
    </row>
    <row r="89" spans="2:13" ht="58.5" customHeight="1" thickBot="1">
      <c r="B89" s="771" t="s">
        <v>527</v>
      </c>
      <c r="C89" s="772"/>
      <c r="D89" s="773"/>
      <c r="E89" s="770"/>
      <c r="F89" s="757"/>
      <c r="G89" s="411"/>
      <c r="H89" s="412"/>
      <c r="I89" s="765" t="s">
        <v>605</v>
      </c>
      <c r="J89" s="766"/>
      <c r="K89" s="412"/>
      <c r="L89" s="412"/>
      <c r="M89" s="413"/>
    </row>
    <row r="90" spans="2:13" ht="77.25" customHeight="1" thickBot="1">
      <c r="B90" s="724" t="s">
        <v>528</v>
      </c>
      <c r="C90" s="725"/>
      <c r="D90" s="726"/>
      <c r="E90" s="730" t="s">
        <v>532</v>
      </c>
      <c r="F90" s="742"/>
      <c r="G90" s="411"/>
      <c r="H90" s="412"/>
      <c r="I90" s="765" t="s">
        <v>606</v>
      </c>
      <c r="J90" s="766"/>
      <c r="K90" s="412"/>
      <c r="L90" s="412"/>
      <c r="M90" s="413"/>
    </row>
    <row r="91" spans="2:13" ht="60" customHeight="1" thickBot="1">
      <c r="B91" s="727"/>
      <c r="C91" s="728"/>
      <c r="D91" s="729"/>
      <c r="E91" s="722" t="s">
        <v>530</v>
      </c>
      <c r="F91" s="743"/>
      <c r="G91" s="414"/>
      <c r="H91" s="412"/>
      <c r="I91" s="765" t="s">
        <v>607</v>
      </c>
      <c r="J91" s="766"/>
      <c r="K91" s="412"/>
      <c r="L91" s="412"/>
      <c r="M91" s="413"/>
    </row>
    <row r="92" spans="2:13" ht="66.75" customHeight="1" thickBot="1">
      <c r="B92" s="727"/>
      <c r="C92" s="728"/>
      <c r="D92" s="729"/>
      <c r="E92" s="722" t="s">
        <v>531</v>
      </c>
      <c r="F92" s="743"/>
      <c r="G92" s="414"/>
      <c r="H92" s="412"/>
      <c r="I92" s="765" t="s">
        <v>608</v>
      </c>
      <c r="J92" s="766"/>
      <c r="K92" s="412"/>
      <c r="L92" s="412"/>
      <c r="M92" s="413"/>
    </row>
    <row r="93" spans="2:13" ht="62.25" customHeight="1" thickBot="1">
      <c r="B93" s="740"/>
      <c r="C93" s="741"/>
      <c r="D93" s="758"/>
      <c r="E93" s="720" t="s">
        <v>529</v>
      </c>
      <c r="F93" s="744"/>
      <c r="G93" s="414"/>
      <c r="H93" s="412"/>
      <c r="I93" s="765" t="s">
        <v>606</v>
      </c>
      <c r="J93" s="766"/>
      <c r="K93" s="412"/>
      <c r="L93" s="412"/>
      <c r="M93" s="413"/>
    </row>
    <row r="94" spans="3:13" ht="12.75">
      <c r="C94" s="325"/>
      <c r="D94" s="325"/>
      <c r="E94" s="325"/>
      <c r="F94" s="325"/>
      <c r="G94" s="325"/>
      <c r="I94" s="325"/>
      <c r="J94" s="325"/>
      <c r="K94" s="325"/>
      <c r="L94" s="326"/>
      <c r="M94" s="326"/>
    </row>
    <row r="95" spans="2:13" ht="15.75">
      <c r="B95" s="723" t="s">
        <v>503</v>
      </c>
      <c r="C95" s="723"/>
      <c r="D95" s="723"/>
      <c r="E95" s="723"/>
      <c r="F95" s="723"/>
      <c r="G95" s="723"/>
      <c r="H95" s="723"/>
      <c r="I95" s="723"/>
      <c r="J95" s="723"/>
      <c r="K95" s="328"/>
      <c r="L95" s="328"/>
      <c r="M95" s="327"/>
    </row>
    <row r="96" spans="2:13" ht="30.75" customHeight="1">
      <c r="B96" s="723" t="s">
        <v>504</v>
      </c>
      <c r="C96" s="723"/>
      <c r="D96" s="723"/>
      <c r="E96" s="723"/>
      <c r="F96" s="723"/>
      <c r="G96" s="723"/>
      <c r="H96" s="723"/>
      <c r="I96" s="723"/>
      <c r="J96" s="723"/>
      <c r="K96" s="328"/>
      <c r="L96" s="328"/>
      <c r="M96" s="327"/>
    </row>
    <row r="97" spans="2:13" ht="15.75">
      <c r="B97" s="723" t="s">
        <v>505</v>
      </c>
      <c r="C97" s="723"/>
      <c r="D97" s="723"/>
      <c r="E97" s="723"/>
      <c r="F97" s="723"/>
      <c r="G97" s="723"/>
      <c r="H97" s="723"/>
      <c r="I97" s="723"/>
      <c r="J97" s="723"/>
      <c r="K97" s="328"/>
      <c r="L97" s="328"/>
      <c r="M97" s="327"/>
    </row>
    <row r="98" spans="2:13" ht="13.5" customHeight="1">
      <c r="B98" s="774" t="s">
        <v>506</v>
      </c>
      <c r="C98" s="774"/>
      <c r="D98" s="774"/>
      <c r="E98" s="774"/>
      <c r="F98" s="774"/>
      <c r="G98" s="774"/>
      <c r="H98" s="774"/>
      <c r="I98" s="774"/>
      <c r="J98" s="774"/>
      <c r="K98" s="328"/>
      <c r="L98" s="328"/>
      <c r="M98" s="328"/>
    </row>
    <row r="99" spans="2:13" ht="36" customHeight="1">
      <c r="B99" s="774" t="s">
        <v>507</v>
      </c>
      <c r="C99" s="774"/>
      <c r="D99" s="774"/>
      <c r="E99" s="774"/>
      <c r="F99" s="774"/>
      <c r="G99" s="774"/>
      <c r="H99" s="774"/>
      <c r="I99" s="774"/>
      <c r="J99" s="774"/>
      <c r="K99" s="328"/>
      <c r="L99" s="328"/>
      <c r="M99" s="328"/>
    </row>
    <row r="100" spans="2:13" ht="15.75">
      <c r="B100" s="774" t="s">
        <v>508</v>
      </c>
      <c r="C100" s="774"/>
      <c r="D100" s="774"/>
      <c r="E100" s="774"/>
      <c r="F100" s="774"/>
      <c r="G100" s="774"/>
      <c r="H100" s="774"/>
      <c r="I100" s="774"/>
      <c r="J100" s="774"/>
      <c r="K100" s="328"/>
      <c r="L100" s="328"/>
      <c r="M100" s="328"/>
    </row>
    <row r="101" spans="2:13" ht="15.75">
      <c r="B101" s="327"/>
      <c r="C101" s="327"/>
      <c r="D101" s="327"/>
      <c r="E101" s="327"/>
      <c r="F101" s="327"/>
      <c r="G101" s="327"/>
      <c r="I101" s="327"/>
      <c r="J101" s="327"/>
      <c r="K101" s="327"/>
      <c r="L101" s="327"/>
      <c r="M101" s="327"/>
    </row>
    <row r="102" spans="2:13" ht="12.75">
      <c r="B102" s="325" t="s">
        <v>314</v>
      </c>
      <c r="C102" s="325"/>
      <c r="D102" s="325"/>
      <c r="E102" s="325"/>
      <c r="F102" s="325"/>
      <c r="G102" s="325"/>
      <c r="I102" s="325"/>
      <c r="J102" s="325"/>
      <c r="K102" s="325"/>
      <c r="L102" s="326"/>
      <c r="M102" s="326"/>
    </row>
    <row r="103" spans="2:13" ht="12.75">
      <c r="B103" s="325" t="s">
        <v>318</v>
      </c>
      <c r="C103" s="325"/>
      <c r="D103" s="325"/>
      <c r="E103" s="325"/>
      <c r="F103" s="325"/>
      <c r="G103" s="325"/>
      <c r="I103" s="325"/>
      <c r="J103" s="325"/>
      <c r="K103" s="325"/>
      <c r="L103" s="326"/>
      <c r="M103" s="326"/>
    </row>
    <row r="104" spans="2:13" ht="12.75">
      <c r="B104" s="777" t="s">
        <v>319</v>
      </c>
      <c r="C104" s="777"/>
      <c r="D104" s="777"/>
      <c r="E104" s="777"/>
      <c r="F104" s="777"/>
      <c r="G104" s="777"/>
      <c r="H104" s="777"/>
      <c r="I104" s="777"/>
      <c r="J104" s="777"/>
      <c r="K104" s="777"/>
      <c r="L104" s="777"/>
      <c r="M104" s="326"/>
    </row>
    <row r="105" spans="2:13" ht="58.5" customHeight="1">
      <c r="B105" s="776" t="s">
        <v>321</v>
      </c>
      <c r="C105" s="776"/>
      <c r="D105" s="776"/>
      <c r="E105" s="776"/>
      <c r="F105" s="776"/>
      <c r="G105" s="776"/>
      <c r="H105" s="776"/>
      <c r="I105" s="776"/>
      <c r="J105" s="776"/>
      <c r="K105" s="776"/>
      <c r="L105" s="776"/>
      <c r="M105" s="329" t="s">
        <v>33</v>
      </c>
    </row>
    <row r="106" spans="2:13" ht="58.5" customHeight="1">
      <c r="B106" s="718" t="s">
        <v>500</v>
      </c>
      <c r="C106" s="718"/>
      <c r="D106" s="718"/>
      <c r="E106" s="718"/>
      <c r="F106" s="718"/>
      <c r="G106" s="718"/>
      <c r="H106" s="718"/>
      <c r="I106" s="718"/>
      <c r="J106" s="329"/>
      <c r="K106" s="329"/>
      <c r="L106" s="329"/>
      <c r="M106" s="329"/>
    </row>
    <row r="107" spans="2:13" ht="15.75">
      <c r="B107" s="718" t="s">
        <v>495</v>
      </c>
      <c r="C107" s="718"/>
      <c r="D107" s="718"/>
      <c r="E107" s="718"/>
      <c r="F107" s="718"/>
      <c r="G107" s="718"/>
      <c r="H107" s="718"/>
      <c r="I107" s="718"/>
      <c r="J107" s="329"/>
      <c r="K107" s="329"/>
      <c r="L107" s="329"/>
      <c r="M107" s="329"/>
    </row>
    <row r="108" spans="2:13" ht="15.75">
      <c r="B108" s="718" t="s">
        <v>496</v>
      </c>
      <c r="C108" s="718"/>
      <c r="D108" s="718"/>
      <c r="E108" s="718"/>
      <c r="F108" s="718"/>
      <c r="G108" s="718"/>
      <c r="H108" s="718"/>
      <c r="I108" s="718"/>
      <c r="J108" s="329"/>
      <c r="K108" s="329"/>
      <c r="L108" s="329"/>
      <c r="M108" s="329"/>
    </row>
    <row r="109" spans="2:13" ht="15.75">
      <c r="B109" s="718" t="s">
        <v>497</v>
      </c>
      <c r="C109" s="718"/>
      <c r="D109" s="718"/>
      <c r="E109" s="718"/>
      <c r="F109" s="718"/>
      <c r="G109" s="718"/>
      <c r="H109" s="718"/>
      <c r="I109" s="718"/>
      <c r="J109" s="329"/>
      <c r="K109" s="329"/>
      <c r="L109" s="329"/>
      <c r="M109" s="329"/>
    </row>
    <row r="110" spans="2:13" ht="15.75">
      <c r="B110" s="718" t="s">
        <v>498</v>
      </c>
      <c r="C110" s="718"/>
      <c r="D110" s="718"/>
      <c r="E110" s="718"/>
      <c r="F110" s="718"/>
      <c r="G110" s="718"/>
      <c r="H110" s="718"/>
      <c r="I110" s="718"/>
      <c r="J110" s="329"/>
      <c r="K110" s="329"/>
      <c r="L110" s="329"/>
      <c r="M110" s="329"/>
    </row>
    <row r="111" spans="2:13" ht="23.25" customHeight="1">
      <c r="B111" s="718" t="s">
        <v>499</v>
      </c>
      <c r="C111" s="718"/>
      <c r="D111" s="718"/>
      <c r="E111" s="718"/>
      <c r="F111" s="718"/>
      <c r="G111" s="718"/>
      <c r="H111" s="718"/>
      <c r="I111" s="718"/>
      <c r="J111" s="329"/>
      <c r="K111" s="329"/>
      <c r="L111" s="329"/>
      <c r="M111" s="329"/>
    </row>
    <row r="112" spans="2:13" ht="58.5" customHeight="1">
      <c r="B112" s="329"/>
      <c r="C112" s="329"/>
      <c r="D112" s="329"/>
      <c r="E112" s="329"/>
      <c r="F112" s="329"/>
      <c r="G112" s="329"/>
      <c r="H112" s="329"/>
      <c r="I112" s="329"/>
      <c r="J112" s="329"/>
      <c r="K112" s="329"/>
      <c r="L112" s="329"/>
      <c r="M112" s="329"/>
    </row>
    <row r="113" spans="2:13" ht="52.5" customHeight="1">
      <c r="B113" s="776" t="s">
        <v>322</v>
      </c>
      <c r="C113" s="776"/>
      <c r="D113" s="776"/>
      <c r="E113" s="329"/>
      <c r="F113" s="329"/>
      <c r="G113" s="329"/>
      <c r="H113" s="329"/>
      <c r="I113" s="329"/>
      <c r="J113" s="329"/>
      <c r="K113" s="329"/>
      <c r="L113" s="329"/>
      <c r="M113" s="329"/>
    </row>
    <row r="114" spans="2:13" ht="19.5" customHeight="1">
      <c r="B114" s="330"/>
      <c r="C114" s="330"/>
      <c r="D114" s="330"/>
      <c r="E114" s="330"/>
      <c r="F114" s="330"/>
      <c r="G114" s="330"/>
      <c r="H114" s="330"/>
      <c r="I114" s="330"/>
      <c r="J114" s="330"/>
      <c r="K114" s="330"/>
      <c r="L114" s="330"/>
      <c r="M114" s="331"/>
    </row>
    <row r="115" spans="6:11" ht="15.75">
      <c r="F115" s="305" t="s">
        <v>109</v>
      </c>
      <c r="G115" s="305"/>
      <c r="I115" s="332"/>
      <c r="J115" s="332"/>
      <c r="K115" s="332"/>
    </row>
    <row r="116" spans="1:16" s="136" customFormat="1" ht="21" customHeight="1">
      <c r="A116" s="175"/>
      <c r="B116" s="175"/>
      <c r="C116" s="175"/>
      <c r="D116" s="175"/>
      <c r="E116" s="175"/>
      <c r="F116" s="775" t="s">
        <v>110</v>
      </c>
      <c r="G116" s="775"/>
      <c r="K116" s="175"/>
      <c r="L116" s="175"/>
      <c r="M116" s="175"/>
      <c r="O116" s="135"/>
      <c r="P116" s="135"/>
    </row>
    <row r="117" spans="3:13" ht="12.75">
      <c r="C117" s="325"/>
      <c r="D117" s="325"/>
      <c r="E117" s="325"/>
      <c r="F117" s="325"/>
      <c r="G117" s="325"/>
      <c r="I117" s="325"/>
      <c r="J117" s="325"/>
      <c r="K117" s="325"/>
      <c r="L117" s="326"/>
      <c r="M117" s="326"/>
    </row>
    <row r="118" spans="3:13" ht="12.75">
      <c r="C118" s="325"/>
      <c r="D118" s="325"/>
      <c r="E118" s="325"/>
      <c r="F118" s="325"/>
      <c r="G118" s="325"/>
      <c r="I118" s="325"/>
      <c r="J118" s="325"/>
      <c r="K118" s="325"/>
      <c r="L118" s="326"/>
      <c r="M118" s="326"/>
    </row>
    <row r="119" spans="3:13" ht="12.75">
      <c r="C119" s="325"/>
      <c r="D119" s="325"/>
      <c r="E119" s="325"/>
      <c r="F119" s="325"/>
      <c r="G119" s="325"/>
      <c r="I119" s="325"/>
      <c r="J119" s="325"/>
      <c r="K119" s="325"/>
      <c r="L119" s="326"/>
      <c r="M119" s="326"/>
    </row>
    <row r="120" spans="3:13" ht="12.75">
      <c r="C120" s="325"/>
      <c r="D120" s="325"/>
      <c r="E120" s="325"/>
      <c r="F120" s="325"/>
      <c r="G120" s="325"/>
      <c r="I120" s="325"/>
      <c r="J120" s="325"/>
      <c r="K120" s="325"/>
      <c r="L120" s="326"/>
      <c r="M120" s="326"/>
    </row>
    <row r="121" spans="3:13" ht="12.75">
      <c r="C121" s="325"/>
      <c r="D121" s="325"/>
      <c r="E121" s="325"/>
      <c r="F121" s="325"/>
      <c r="G121" s="325"/>
      <c r="I121" s="325"/>
      <c r="J121" s="325"/>
      <c r="K121" s="325"/>
      <c r="L121" s="326"/>
      <c r="M121" s="326"/>
    </row>
    <row r="122" spans="3:13" ht="12.75">
      <c r="C122" s="325"/>
      <c r="D122" s="325"/>
      <c r="E122" s="325"/>
      <c r="F122" s="325"/>
      <c r="G122" s="325"/>
      <c r="I122" s="325"/>
      <c r="J122" s="325"/>
      <c r="K122" s="325"/>
      <c r="L122" s="326"/>
      <c r="M122" s="326"/>
    </row>
    <row r="123" spans="3:13" ht="12.75">
      <c r="C123" s="325"/>
      <c r="D123" s="325"/>
      <c r="E123" s="325"/>
      <c r="F123" s="325"/>
      <c r="G123" s="325"/>
      <c r="I123" s="325"/>
      <c r="J123" s="325"/>
      <c r="K123" s="325"/>
      <c r="L123" s="326"/>
      <c r="M123" s="326"/>
    </row>
    <row r="124" spans="3:13" ht="12.75">
      <c r="C124" s="325"/>
      <c r="D124" s="325"/>
      <c r="E124" s="325"/>
      <c r="F124" s="325"/>
      <c r="G124" s="325"/>
      <c r="I124" s="325"/>
      <c r="J124" s="325"/>
      <c r="K124" s="325"/>
      <c r="L124" s="326"/>
      <c r="M124" s="326"/>
    </row>
    <row r="125" spans="3:13" ht="12.75">
      <c r="C125" s="325"/>
      <c r="D125" s="325"/>
      <c r="E125" s="325"/>
      <c r="F125" s="325"/>
      <c r="G125" s="325"/>
      <c r="I125" s="325"/>
      <c r="J125" s="325"/>
      <c r="K125" s="325"/>
      <c r="L125" s="326"/>
      <c r="M125" s="326"/>
    </row>
    <row r="126" spans="3:13" ht="12.75">
      <c r="C126" s="325"/>
      <c r="D126" s="325"/>
      <c r="E126" s="325"/>
      <c r="F126" s="325"/>
      <c r="G126" s="325"/>
      <c r="I126" s="325"/>
      <c r="J126" s="325"/>
      <c r="K126" s="325"/>
      <c r="L126" s="326"/>
      <c r="M126" s="326"/>
    </row>
    <row r="127" spans="3:13" ht="12.75">
      <c r="C127" s="325"/>
      <c r="D127" s="325"/>
      <c r="E127" s="325"/>
      <c r="F127" s="325"/>
      <c r="G127" s="325"/>
      <c r="I127" s="325"/>
      <c r="J127" s="325"/>
      <c r="K127" s="325"/>
      <c r="L127" s="326"/>
      <c r="M127" s="326"/>
    </row>
    <row r="128" spans="3:13" ht="12.75">
      <c r="C128" s="325"/>
      <c r="D128" s="325"/>
      <c r="E128" s="325"/>
      <c r="F128" s="325"/>
      <c r="G128" s="325"/>
      <c r="I128" s="325"/>
      <c r="J128" s="325"/>
      <c r="K128" s="325"/>
      <c r="L128" s="326"/>
      <c r="M128" s="326"/>
    </row>
    <row r="129" spans="3:13" ht="12.75">
      <c r="C129" s="325"/>
      <c r="D129" s="325"/>
      <c r="E129" s="325"/>
      <c r="F129" s="325"/>
      <c r="G129" s="325"/>
      <c r="I129" s="325"/>
      <c r="J129" s="325"/>
      <c r="K129" s="325"/>
      <c r="L129" s="326"/>
      <c r="M129" s="326"/>
    </row>
    <row r="130" spans="3:13" ht="12.75">
      <c r="C130" s="325"/>
      <c r="D130" s="325"/>
      <c r="E130" s="325"/>
      <c r="F130" s="325"/>
      <c r="G130" s="325"/>
      <c r="I130" s="325"/>
      <c r="J130" s="325"/>
      <c r="K130" s="325"/>
      <c r="L130" s="326"/>
      <c r="M130" s="326"/>
    </row>
    <row r="131" spans="3:13" ht="12.75">
      <c r="C131" s="325"/>
      <c r="D131" s="325"/>
      <c r="E131" s="325"/>
      <c r="F131" s="325"/>
      <c r="G131" s="325"/>
      <c r="I131" s="325"/>
      <c r="J131" s="325"/>
      <c r="K131" s="325"/>
      <c r="L131" s="326"/>
      <c r="M131" s="326"/>
    </row>
    <row r="132" spans="3:13" ht="12.75">
      <c r="C132" s="325"/>
      <c r="D132" s="325"/>
      <c r="E132" s="325"/>
      <c r="F132" s="325"/>
      <c r="G132" s="325"/>
      <c r="I132" s="325"/>
      <c r="J132" s="325"/>
      <c r="K132" s="325"/>
      <c r="L132" s="326"/>
      <c r="M132" s="326"/>
    </row>
    <row r="133" spans="3:13" ht="12.75">
      <c r="C133" s="325"/>
      <c r="D133" s="325"/>
      <c r="E133" s="325"/>
      <c r="F133" s="325"/>
      <c r="G133" s="325"/>
      <c r="I133" s="325"/>
      <c r="J133" s="325"/>
      <c r="K133" s="325"/>
      <c r="L133" s="326"/>
      <c r="M133" s="326"/>
    </row>
    <row r="134" spans="3:13" ht="12.75">
      <c r="C134" s="325"/>
      <c r="D134" s="325"/>
      <c r="E134" s="325"/>
      <c r="F134" s="325"/>
      <c r="G134" s="325"/>
      <c r="I134" s="325"/>
      <c r="J134" s="325"/>
      <c r="K134" s="325"/>
      <c r="L134" s="326"/>
      <c r="M134" s="326"/>
    </row>
    <row r="135" spans="3:13" ht="12.75">
      <c r="C135" s="325"/>
      <c r="D135" s="325"/>
      <c r="E135" s="325"/>
      <c r="F135" s="325"/>
      <c r="G135" s="325"/>
      <c r="I135" s="325"/>
      <c r="J135" s="325"/>
      <c r="K135" s="325"/>
      <c r="L135" s="326"/>
      <c r="M135" s="326"/>
    </row>
    <row r="136" spans="3:13" ht="12.75">
      <c r="C136" s="325"/>
      <c r="D136" s="325"/>
      <c r="E136" s="325"/>
      <c r="F136" s="325"/>
      <c r="G136" s="325"/>
      <c r="I136" s="325"/>
      <c r="J136" s="325"/>
      <c r="K136" s="325"/>
      <c r="L136" s="326"/>
      <c r="M136" s="326"/>
    </row>
    <row r="137" spans="3:13" ht="12.75">
      <c r="C137" s="325"/>
      <c r="D137" s="325"/>
      <c r="E137" s="325"/>
      <c r="F137" s="325"/>
      <c r="G137" s="325"/>
      <c r="I137" s="325"/>
      <c r="J137" s="325"/>
      <c r="K137" s="325"/>
      <c r="L137" s="326"/>
      <c r="M137" s="326"/>
    </row>
    <row r="138" spans="3:13" ht="12.75">
      <c r="C138" s="325"/>
      <c r="D138" s="325"/>
      <c r="E138" s="325"/>
      <c r="F138" s="325"/>
      <c r="G138" s="325"/>
      <c r="I138" s="325"/>
      <c r="J138" s="325"/>
      <c r="K138" s="325"/>
      <c r="L138" s="326"/>
      <c r="M138" s="326"/>
    </row>
    <row r="139" spans="3:13" ht="12.75">
      <c r="C139" s="325"/>
      <c r="D139" s="325"/>
      <c r="E139" s="325"/>
      <c r="F139" s="325"/>
      <c r="G139" s="325"/>
      <c r="I139" s="325"/>
      <c r="J139" s="325"/>
      <c r="K139" s="325"/>
      <c r="L139" s="326"/>
      <c r="M139" s="326"/>
    </row>
    <row r="140" spans="3:13" ht="12.75">
      <c r="C140" s="325"/>
      <c r="D140" s="325"/>
      <c r="E140" s="325"/>
      <c r="F140" s="325"/>
      <c r="G140" s="325"/>
      <c r="I140" s="325"/>
      <c r="J140" s="325"/>
      <c r="K140" s="325"/>
      <c r="L140" s="326"/>
      <c r="M140" s="326"/>
    </row>
    <row r="141" spans="3:13" ht="12.75">
      <c r="C141" s="325"/>
      <c r="D141" s="325"/>
      <c r="E141" s="325"/>
      <c r="F141" s="325"/>
      <c r="G141" s="325"/>
      <c r="I141" s="325"/>
      <c r="J141" s="325"/>
      <c r="K141" s="325"/>
      <c r="L141" s="326"/>
      <c r="M141" s="326"/>
    </row>
    <row r="142" spans="3:13" ht="12.75">
      <c r="C142" s="325"/>
      <c r="D142" s="325"/>
      <c r="E142" s="325"/>
      <c r="F142" s="325"/>
      <c r="G142" s="325"/>
      <c r="I142" s="325"/>
      <c r="J142" s="325"/>
      <c r="K142" s="325"/>
      <c r="L142" s="326"/>
      <c r="M142" s="326"/>
    </row>
    <row r="143" spans="3:13" ht="12.75">
      <c r="C143" s="325"/>
      <c r="D143" s="325"/>
      <c r="E143" s="325"/>
      <c r="F143" s="325"/>
      <c r="G143" s="325"/>
      <c r="I143" s="325"/>
      <c r="J143" s="325"/>
      <c r="K143" s="325"/>
      <c r="L143" s="326"/>
      <c r="M143" s="326"/>
    </row>
    <row r="144" spans="3:13" ht="12.75">
      <c r="C144" s="325"/>
      <c r="D144" s="325"/>
      <c r="E144" s="325"/>
      <c r="F144" s="325"/>
      <c r="G144" s="325"/>
      <c r="I144" s="325"/>
      <c r="J144" s="325"/>
      <c r="K144" s="325"/>
      <c r="L144" s="326"/>
      <c r="M144" s="326"/>
    </row>
    <row r="145" spans="3:13" ht="12.75">
      <c r="C145" s="325"/>
      <c r="D145" s="325"/>
      <c r="E145" s="325"/>
      <c r="F145" s="325"/>
      <c r="G145" s="325"/>
      <c r="I145" s="325"/>
      <c r="J145" s="325"/>
      <c r="K145" s="325"/>
      <c r="L145" s="326"/>
      <c r="M145" s="326"/>
    </row>
    <row r="146" spans="3:13" ht="12.75">
      <c r="C146" s="325"/>
      <c r="D146" s="325"/>
      <c r="E146" s="325"/>
      <c r="F146" s="325"/>
      <c r="G146" s="325"/>
      <c r="I146" s="325"/>
      <c r="J146" s="325"/>
      <c r="K146" s="325"/>
      <c r="L146" s="326"/>
      <c r="M146" s="326"/>
    </row>
    <row r="147" spans="3:13" ht="12.75">
      <c r="C147" s="325"/>
      <c r="D147" s="325"/>
      <c r="E147" s="325"/>
      <c r="F147" s="325"/>
      <c r="G147" s="325"/>
      <c r="I147" s="325"/>
      <c r="J147" s="325"/>
      <c r="K147" s="325"/>
      <c r="L147" s="326"/>
      <c r="M147" s="326"/>
    </row>
    <row r="148" spans="3:13" ht="12.75">
      <c r="C148" s="325"/>
      <c r="D148" s="325"/>
      <c r="E148" s="325"/>
      <c r="F148" s="325"/>
      <c r="G148" s="325"/>
      <c r="I148" s="325"/>
      <c r="J148" s="325"/>
      <c r="K148" s="325"/>
      <c r="L148" s="326"/>
      <c r="M148" s="326"/>
    </row>
    <row r="149" spans="3:13" ht="12.75">
      <c r="C149" s="325"/>
      <c r="D149" s="325"/>
      <c r="E149" s="325"/>
      <c r="F149" s="325"/>
      <c r="G149" s="325"/>
      <c r="I149" s="325"/>
      <c r="J149" s="325"/>
      <c r="K149" s="325"/>
      <c r="L149" s="326"/>
      <c r="M149" s="326"/>
    </row>
    <row r="150" spans="3:13" ht="12.75">
      <c r="C150" s="325"/>
      <c r="D150" s="325"/>
      <c r="E150" s="325"/>
      <c r="F150" s="325"/>
      <c r="G150" s="325"/>
      <c r="I150" s="325"/>
      <c r="J150" s="325"/>
      <c r="K150" s="325"/>
      <c r="L150" s="326"/>
      <c r="M150" s="326"/>
    </row>
    <row r="151" spans="3:13" ht="12.75">
      <c r="C151" s="325"/>
      <c r="D151" s="325"/>
      <c r="E151" s="325"/>
      <c r="F151" s="325"/>
      <c r="G151" s="325"/>
      <c r="I151" s="325"/>
      <c r="J151" s="325"/>
      <c r="K151" s="325"/>
      <c r="L151" s="326"/>
      <c r="M151" s="326"/>
    </row>
    <row r="152" spans="3:13" ht="12.75">
      <c r="C152" s="325"/>
      <c r="D152" s="325"/>
      <c r="E152" s="325"/>
      <c r="F152" s="325"/>
      <c r="G152" s="325"/>
      <c r="I152" s="325"/>
      <c r="J152" s="325"/>
      <c r="K152" s="325"/>
      <c r="L152" s="326"/>
      <c r="M152" s="326"/>
    </row>
    <row r="153" spans="3:13" ht="12.75">
      <c r="C153" s="325"/>
      <c r="D153" s="325"/>
      <c r="E153" s="325"/>
      <c r="F153" s="325"/>
      <c r="G153" s="325"/>
      <c r="I153" s="325"/>
      <c r="J153" s="325"/>
      <c r="K153" s="325"/>
      <c r="L153" s="326"/>
      <c r="M153" s="326"/>
    </row>
    <row r="154" spans="3:13" ht="12.75">
      <c r="C154" s="325"/>
      <c r="D154" s="325"/>
      <c r="E154" s="325"/>
      <c r="F154" s="325"/>
      <c r="G154" s="325"/>
      <c r="I154" s="325"/>
      <c r="J154" s="325"/>
      <c r="K154" s="325"/>
      <c r="L154" s="326"/>
      <c r="M154" s="326"/>
    </row>
    <row r="155" spans="3:13" ht="12.75">
      <c r="C155" s="325"/>
      <c r="D155" s="325"/>
      <c r="E155" s="325"/>
      <c r="F155" s="325"/>
      <c r="G155" s="325"/>
      <c r="I155" s="325"/>
      <c r="J155" s="325"/>
      <c r="K155" s="325"/>
      <c r="L155" s="326"/>
      <c r="M155" s="326"/>
    </row>
    <row r="156" spans="3:13" ht="12.75">
      <c r="C156" s="325"/>
      <c r="D156" s="325"/>
      <c r="E156" s="325"/>
      <c r="F156" s="325"/>
      <c r="G156" s="325"/>
      <c r="I156" s="325"/>
      <c r="J156" s="325"/>
      <c r="K156" s="325"/>
      <c r="L156" s="326"/>
      <c r="M156" s="326"/>
    </row>
    <row r="157" spans="3:13" ht="12.75">
      <c r="C157" s="325"/>
      <c r="D157" s="325"/>
      <c r="E157" s="325"/>
      <c r="F157" s="325"/>
      <c r="G157" s="325"/>
      <c r="I157" s="325"/>
      <c r="J157" s="325"/>
      <c r="K157" s="325"/>
      <c r="L157" s="326"/>
      <c r="M157" s="326"/>
    </row>
    <row r="158" spans="3:13" ht="12.75">
      <c r="C158" s="325"/>
      <c r="D158" s="325"/>
      <c r="E158" s="325"/>
      <c r="F158" s="325"/>
      <c r="G158" s="325"/>
      <c r="I158" s="325"/>
      <c r="J158" s="325"/>
      <c r="K158" s="325"/>
      <c r="L158" s="326"/>
      <c r="M158" s="326"/>
    </row>
    <row r="159" spans="3:13" ht="12.75">
      <c r="C159" s="325"/>
      <c r="D159" s="325"/>
      <c r="E159" s="325"/>
      <c r="F159" s="325"/>
      <c r="G159" s="325"/>
      <c r="I159" s="325"/>
      <c r="J159" s="325"/>
      <c r="K159" s="325"/>
      <c r="L159" s="326"/>
      <c r="M159" s="326"/>
    </row>
    <row r="160" spans="3:13" ht="12.75">
      <c r="C160" s="325"/>
      <c r="D160" s="325"/>
      <c r="E160" s="325"/>
      <c r="F160" s="325"/>
      <c r="G160" s="325"/>
      <c r="I160" s="325"/>
      <c r="J160" s="325"/>
      <c r="K160" s="325"/>
      <c r="L160" s="326"/>
      <c r="M160" s="326"/>
    </row>
    <row r="161" spans="3:13" ht="12.75">
      <c r="C161" s="325"/>
      <c r="D161" s="325"/>
      <c r="E161" s="325"/>
      <c r="F161" s="325"/>
      <c r="G161" s="325"/>
      <c r="I161" s="325"/>
      <c r="J161" s="325"/>
      <c r="K161" s="325"/>
      <c r="L161" s="326"/>
      <c r="M161" s="326"/>
    </row>
    <row r="162" spans="3:13" ht="12.75">
      <c r="C162" s="325"/>
      <c r="D162" s="325"/>
      <c r="E162" s="325"/>
      <c r="F162" s="325"/>
      <c r="G162" s="325"/>
      <c r="I162" s="325"/>
      <c r="J162" s="325"/>
      <c r="K162" s="325"/>
      <c r="L162" s="326"/>
      <c r="M162" s="326"/>
    </row>
    <row r="163" spans="3:13" ht="12.75">
      <c r="C163" s="325"/>
      <c r="D163" s="325"/>
      <c r="E163" s="325"/>
      <c r="F163" s="325"/>
      <c r="G163" s="325"/>
      <c r="I163" s="325"/>
      <c r="J163" s="325"/>
      <c r="K163" s="325"/>
      <c r="L163" s="326"/>
      <c r="M163" s="326"/>
    </row>
    <row r="164" spans="3:13" ht="12.75">
      <c r="C164" s="325"/>
      <c r="D164" s="325"/>
      <c r="E164" s="325"/>
      <c r="F164" s="325"/>
      <c r="G164" s="325"/>
      <c r="I164" s="325"/>
      <c r="J164" s="325"/>
      <c r="K164" s="325"/>
      <c r="L164" s="326"/>
      <c r="M164" s="326"/>
    </row>
    <row r="165" spans="3:13" ht="12.75">
      <c r="C165" s="325"/>
      <c r="D165" s="325"/>
      <c r="E165" s="325"/>
      <c r="F165" s="325"/>
      <c r="G165" s="325"/>
      <c r="I165" s="325"/>
      <c r="J165" s="325"/>
      <c r="K165" s="325"/>
      <c r="L165" s="326"/>
      <c r="M165" s="326"/>
    </row>
    <row r="166" spans="3:13" ht="12.75">
      <c r="C166" s="325"/>
      <c r="D166" s="325"/>
      <c r="E166" s="325"/>
      <c r="F166" s="325"/>
      <c r="G166" s="325"/>
      <c r="I166" s="325"/>
      <c r="J166" s="325"/>
      <c r="K166" s="325"/>
      <c r="L166" s="326"/>
      <c r="M166" s="326"/>
    </row>
    <row r="167" spans="3:13" ht="12.75">
      <c r="C167" s="325"/>
      <c r="D167" s="325"/>
      <c r="E167" s="325"/>
      <c r="F167" s="325"/>
      <c r="G167" s="325"/>
      <c r="I167" s="325"/>
      <c r="J167" s="325"/>
      <c r="K167" s="325"/>
      <c r="L167" s="326"/>
      <c r="M167" s="326"/>
    </row>
    <row r="168" spans="3:13" ht="12.75">
      <c r="C168" s="325"/>
      <c r="D168" s="325"/>
      <c r="E168" s="325"/>
      <c r="F168" s="325"/>
      <c r="G168" s="325"/>
      <c r="I168" s="325"/>
      <c r="J168" s="325"/>
      <c r="K168" s="325"/>
      <c r="L168" s="326"/>
      <c r="M168" s="326"/>
    </row>
    <row r="169" spans="3:13" ht="12.75">
      <c r="C169" s="325"/>
      <c r="D169" s="325"/>
      <c r="E169" s="325"/>
      <c r="F169" s="325"/>
      <c r="G169" s="325"/>
      <c r="I169" s="325"/>
      <c r="J169" s="325"/>
      <c r="K169" s="325"/>
      <c r="L169" s="326"/>
      <c r="M169" s="326"/>
    </row>
    <row r="170" spans="3:13" ht="12.75">
      <c r="C170" s="325"/>
      <c r="D170" s="325"/>
      <c r="E170" s="325"/>
      <c r="F170" s="325"/>
      <c r="G170" s="325"/>
      <c r="I170" s="325"/>
      <c r="J170" s="325"/>
      <c r="K170" s="325"/>
      <c r="L170" s="326"/>
      <c r="M170" s="326"/>
    </row>
    <row r="171" spans="2:13" ht="12.75">
      <c r="B171" s="325"/>
      <c r="C171" s="325"/>
      <c r="D171" s="325"/>
      <c r="E171" s="325"/>
      <c r="F171" s="325"/>
      <c r="G171" s="325"/>
      <c r="I171" s="325"/>
      <c r="J171" s="325"/>
      <c r="K171" s="325"/>
      <c r="L171" s="326"/>
      <c r="M171" s="326"/>
    </row>
    <row r="172" spans="2:13" ht="12.75">
      <c r="B172" s="325"/>
      <c r="C172" s="325"/>
      <c r="D172" s="325"/>
      <c r="E172" s="325"/>
      <c r="F172" s="325"/>
      <c r="G172" s="325"/>
      <c r="I172" s="325"/>
      <c r="J172" s="325"/>
      <c r="K172" s="325"/>
      <c r="L172" s="326"/>
      <c r="M172" s="326"/>
    </row>
    <row r="173" spans="2:13" ht="12.75">
      <c r="B173" s="325"/>
      <c r="C173" s="325"/>
      <c r="D173" s="325"/>
      <c r="E173" s="325"/>
      <c r="F173" s="325"/>
      <c r="G173" s="325"/>
      <c r="I173" s="325"/>
      <c r="J173" s="325"/>
      <c r="K173" s="325"/>
      <c r="L173" s="326"/>
      <c r="M173" s="326"/>
    </row>
    <row r="174" spans="2:13" ht="12.75">
      <c r="B174" s="325"/>
      <c r="C174" s="325"/>
      <c r="D174" s="325"/>
      <c r="E174" s="325"/>
      <c r="F174" s="325"/>
      <c r="G174" s="325"/>
      <c r="I174" s="325"/>
      <c r="J174" s="325"/>
      <c r="K174" s="325"/>
      <c r="L174" s="326"/>
      <c r="M174" s="326"/>
    </row>
    <row r="175" spans="2:13" ht="12.75">
      <c r="B175" s="325"/>
      <c r="C175" s="325"/>
      <c r="D175" s="325"/>
      <c r="E175" s="325"/>
      <c r="F175" s="325"/>
      <c r="G175" s="325"/>
      <c r="I175" s="325"/>
      <c r="J175" s="325"/>
      <c r="K175" s="325"/>
      <c r="L175" s="326"/>
      <c r="M175" s="326"/>
    </row>
    <row r="176" spans="2:13" ht="12.75">
      <c r="B176" s="325"/>
      <c r="C176" s="325"/>
      <c r="D176" s="325"/>
      <c r="E176" s="325"/>
      <c r="F176" s="325"/>
      <c r="G176" s="325"/>
      <c r="I176" s="325"/>
      <c r="J176" s="325"/>
      <c r="K176" s="325"/>
      <c r="L176" s="326"/>
      <c r="M176" s="326"/>
    </row>
    <row r="177" spans="2:13" ht="12.75">
      <c r="B177" s="325"/>
      <c r="C177" s="325"/>
      <c r="D177" s="325"/>
      <c r="E177" s="325"/>
      <c r="F177" s="325"/>
      <c r="G177" s="325"/>
      <c r="I177" s="325"/>
      <c r="J177" s="325"/>
      <c r="K177" s="325"/>
      <c r="L177" s="326"/>
      <c r="M177" s="326"/>
    </row>
    <row r="178" spans="2:13" ht="12.75">
      <c r="B178" s="325"/>
      <c r="C178" s="325"/>
      <c r="D178" s="325"/>
      <c r="E178" s="325"/>
      <c r="F178" s="325"/>
      <c r="G178" s="325"/>
      <c r="I178" s="325"/>
      <c r="J178" s="325"/>
      <c r="K178" s="325"/>
      <c r="L178" s="326"/>
      <c r="M178" s="326"/>
    </row>
    <row r="179" spans="2:13" ht="12.75">
      <c r="B179" s="325"/>
      <c r="C179" s="325"/>
      <c r="D179" s="325"/>
      <c r="E179" s="325"/>
      <c r="F179" s="325"/>
      <c r="G179" s="325"/>
      <c r="I179" s="325"/>
      <c r="J179" s="325"/>
      <c r="K179" s="325"/>
      <c r="L179" s="326"/>
      <c r="M179" s="326"/>
    </row>
    <row r="180" spans="2:13" ht="12.75">
      <c r="B180" s="325"/>
      <c r="C180" s="325"/>
      <c r="D180" s="325"/>
      <c r="E180" s="325"/>
      <c r="F180" s="325"/>
      <c r="G180" s="325"/>
      <c r="I180" s="325"/>
      <c r="J180" s="325"/>
      <c r="K180" s="325"/>
      <c r="L180" s="326"/>
      <c r="M180" s="326"/>
    </row>
    <row r="181" spans="2:13" ht="12.75">
      <c r="B181" s="325"/>
      <c r="C181" s="325"/>
      <c r="D181" s="325"/>
      <c r="E181" s="325"/>
      <c r="F181" s="325"/>
      <c r="G181" s="325"/>
      <c r="I181" s="325"/>
      <c r="J181" s="325"/>
      <c r="K181" s="325"/>
      <c r="L181" s="326"/>
      <c r="M181" s="326"/>
    </row>
    <row r="182" spans="2:13" ht="12.75">
      <c r="B182" s="325"/>
      <c r="C182" s="325"/>
      <c r="D182" s="325"/>
      <c r="E182" s="325"/>
      <c r="F182" s="325"/>
      <c r="G182" s="325"/>
      <c r="I182" s="325"/>
      <c r="J182" s="325"/>
      <c r="K182" s="325"/>
      <c r="L182" s="326"/>
      <c r="M182" s="326"/>
    </row>
    <row r="183" spans="2:13" ht="12.75">
      <c r="B183" s="325"/>
      <c r="C183" s="325"/>
      <c r="D183" s="325"/>
      <c r="E183" s="325"/>
      <c r="F183" s="325"/>
      <c r="G183" s="325"/>
      <c r="I183" s="325"/>
      <c r="J183" s="325"/>
      <c r="K183" s="325"/>
      <c r="L183" s="326"/>
      <c r="M183" s="326"/>
    </row>
    <row r="184" spans="2:13" ht="12.75">
      <c r="B184" s="325"/>
      <c r="C184" s="325"/>
      <c r="D184" s="325"/>
      <c r="E184" s="325"/>
      <c r="F184" s="325"/>
      <c r="G184" s="325"/>
      <c r="I184" s="325"/>
      <c r="J184" s="325"/>
      <c r="K184" s="325"/>
      <c r="L184" s="326"/>
      <c r="M184" s="326"/>
    </row>
    <row r="185" spans="2:13" ht="12.75">
      <c r="B185" s="326"/>
      <c r="C185" s="326"/>
      <c r="D185" s="326"/>
      <c r="E185" s="326"/>
      <c r="F185" s="326"/>
      <c r="G185" s="326"/>
      <c r="I185" s="326"/>
      <c r="J185" s="326"/>
      <c r="K185" s="326"/>
      <c r="L185" s="326"/>
      <c r="M185" s="326"/>
    </row>
    <row r="186" spans="2:13" ht="12.75">
      <c r="B186" s="326"/>
      <c r="C186" s="326"/>
      <c r="D186" s="326"/>
      <c r="E186" s="326"/>
      <c r="F186" s="326"/>
      <c r="G186" s="326"/>
      <c r="I186" s="326"/>
      <c r="J186" s="326"/>
      <c r="K186" s="326"/>
      <c r="L186" s="326"/>
      <c r="M186" s="326"/>
    </row>
    <row r="187" spans="2:13" ht="12.75">
      <c r="B187" s="326"/>
      <c r="C187" s="326"/>
      <c r="D187" s="326"/>
      <c r="E187" s="326"/>
      <c r="F187" s="326"/>
      <c r="G187" s="326"/>
      <c r="I187" s="326"/>
      <c r="J187" s="326"/>
      <c r="K187" s="326"/>
      <c r="L187" s="326"/>
      <c r="M187" s="326"/>
    </row>
    <row r="188" spans="2:13" ht="12.75">
      <c r="B188" s="326"/>
      <c r="C188" s="326"/>
      <c r="D188" s="326"/>
      <c r="E188" s="326"/>
      <c r="F188" s="326"/>
      <c r="G188" s="326"/>
      <c r="I188" s="326"/>
      <c r="J188" s="326"/>
      <c r="K188" s="326"/>
      <c r="L188" s="326"/>
      <c r="M188" s="326"/>
    </row>
    <row r="189" spans="2:13" ht="12.75">
      <c r="B189" s="326"/>
      <c r="C189" s="326"/>
      <c r="D189" s="326"/>
      <c r="E189" s="326"/>
      <c r="F189" s="326"/>
      <c r="G189" s="326"/>
      <c r="I189" s="326"/>
      <c r="J189" s="326"/>
      <c r="K189" s="326"/>
      <c r="L189" s="326"/>
      <c r="M189" s="326"/>
    </row>
    <row r="190" spans="2:13" ht="12.75">
      <c r="B190" s="326"/>
      <c r="C190" s="326"/>
      <c r="D190" s="326"/>
      <c r="E190" s="326"/>
      <c r="F190" s="326"/>
      <c r="G190" s="326"/>
      <c r="I190" s="326"/>
      <c r="J190" s="326"/>
      <c r="K190" s="326"/>
      <c r="L190" s="326"/>
      <c r="M190" s="326"/>
    </row>
    <row r="191" spans="2:13" ht="12.75">
      <c r="B191" s="326"/>
      <c r="C191" s="326"/>
      <c r="D191" s="326"/>
      <c r="E191" s="326"/>
      <c r="F191" s="326"/>
      <c r="G191" s="326"/>
      <c r="I191" s="326"/>
      <c r="J191" s="326"/>
      <c r="K191" s="326"/>
      <c r="L191" s="326"/>
      <c r="M191" s="326"/>
    </row>
    <row r="192" spans="2:13" ht="12.75">
      <c r="B192" s="326"/>
      <c r="C192" s="326"/>
      <c r="D192" s="326"/>
      <c r="E192" s="326"/>
      <c r="F192" s="326"/>
      <c r="G192" s="326"/>
      <c r="I192" s="326"/>
      <c r="J192" s="326"/>
      <c r="K192" s="326"/>
      <c r="L192" s="326"/>
      <c r="M192" s="326"/>
    </row>
    <row r="193" spans="2:13" ht="12.75">
      <c r="B193" s="326"/>
      <c r="C193" s="326"/>
      <c r="D193" s="326"/>
      <c r="E193" s="326"/>
      <c r="F193" s="326"/>
      <c r="G193" s="326"/>
      <c r="I193" s="326"/>
      <c r="J193" s="326"/>
      <c r="K193" s="326"/>
      <c r="L193" s="326"/>
      <c r="M193" s="326"/>
    </row>
    <row r="194" spans="2:13" ht="12.75">
      <c r="B194" s="326"/>
      <c r="C194" s="326"/>
      <c r="D194" s="326"/>
      <c r="E194" s="326"/>
      <c r="F194" s="326"/>
      <c r="G194" s="326"/>
      <c r="I194" s="326"/>
      <c r="J194" s="326"/>
      <c r="K194" s="326"/>
      <c r="L194" s="326"/>
      <c r="M194" s="326"/>
    </row>
    <row r="195" spans="2:13" ht="12.75">
      <c r="B195" s="326"/>
      <c r="C195" s="326"/>
      <c r="D195" s="326"/>
      <c r="E195" s="326"/>
      <c r="F195" s="326"/>
      <c r="G195" s="326"/>
      <c r="I195" s="326"/>
      <c r="J195" s="326"/>
      <c r="K195" s="326"/>
      <c r="L195" s="326"/>
      <c r="M195" s="326"/>
    </row>
    <row r="196" spans="2:13" ht="12.75">
      <c r="B196" s="326"/>
      <c r="C196" s="326"/>
      <c r="D196" s="326"/>
      <c r="E196" s="326"/>
      <c r="F196" s="326"/>
      <c r="G196" s="326"/>
      <c r="I196" s="326"/>
      <c r="J196" s="326"/>
      <c r="K196" s="326"/>
      <c r="L196" s="326"/>
      <c r="M196" s="326"/>
    </row>
    <row r="197" spans="2:13" ht="12.75">
      <c r="B197" s="326"/>
      <c r="C197" s="326"/>
      <c r="D197" s="326"/>
      <c r="E197" s="326"/>
      <c r="F197" s="326"/>
      <c r="G197" s="326"/>
      <c r="I197" s="326"/>
      <c r="J197" s="326"/>
      <c r="K197" s="326"/>
      <c r="L197" s="326"/>
      <c r="M197" s="326"/>
    </row>
    <row r="198" spans="2:13" ht="12.75">
      <c r="B198" s="326"/>
      <c r="C198" s="326"/>
      <c r="D198" s="326"/>
      <c r="E198" s="326"/>
      <c r="F198" s="326"/>
      <c r="G198" s="326"/>
      <c r="I198" s="326"/>
      <c r="J198" s="326"/>
      <c r="K198" s="326"/>
      <c r="L198" s="326"/>
      <c r="M198" s="326"/>
    </row>
    <row r="199" spans="2:13" ht="12.75">
      <c r="B199" s="326"/>
      <c r="C199" s="326"/>
      <c r="D199" s="326"/>
      <c r="E199" s="326"/>
      <c r="F199" s="326"/>
      <c r="G199" s="326"/>
      <c r="I199" s="326"/>
      <c r="J199" s="326"/>
      <c r="K199" s="326"/>
      <c r="L199" s="326"/>
      <c r="M199" s="326"/>
    </row>
    <row r="200" spans="2:13" ht="12.75">
      <c r="B200" s="326"/>
      <c r="C200" s="326"/>
      <c r="D200" s="326"/>
      <c r="E200" s="326"/>
      <c r="F200" s="326"/>
      <c r="G200" s="326"/>
      <c r="I200" s="326"/>
      <c r="J200" s="326"/>
      <c r="K200" s="326"/>
      <c r="L200" s="326"/>
      <c r="M200" s="326"/>
    </row>
    <row r="201" spans="2:13" ht="12.75">
      <c r="B201" s="326"/>
      <c r="C201" s="326"/>
      <c r="D201" s="326"/>
      <c r="E201" s="326"/>
      <c r="F201" s="326"/>
      <c r="G201" s="326"/>
      <c r="I201" s="326"/>
      <c r="J201" s="326"/>
      <c r="K201" s="326"/>
      <c r="L201" s="326"/>
      <c r="M201" s="326"/>
    </row>
    <row r="202" spans="2:13" ht="12.75">
      <c r="B202" s="326"/>
      <c r="C202" s="326"/>
      <c r="D202" s="326"/>
      <c r="E202" s="326"/>
      <c r="F202" s="326"/>
      <c r="G202" s="326"/>
      <c r="I202" s="326"/>
      <c r="J202" s="326"/>
      <c r="K202" s="326"/>
      <c r="L202" s="326"/>
      <c r="M202" s="326"/>
    </row>
    <row r="203" spans="2:13" ht="12.75">
      <c r="B203" s="326"/>
      <c r="C203" s="326"/>
      <c r="D203" s="326"/>
      <c r="E203" s="326"/>
      <c r="F203" s="326"/>
      <c r="G203" s="326"/>
      <c r="I203" s="326"/>
      <c r="J203" s="326"/>
      <c r="K203" s="326"/>
      <c r="L203" s="326"/>
      <c r="M203" s="326"/>
    </row>
    <row r="204" spans="2:13" ht="12.75">
      <c r="B204" s="326"/>
      <c r="C204" s="326"/>
      <c r="D204" s="326"/>
      <c r="E204" s="326"/>
      <c r="F204" s="326"/>
      <c r="G204" s="326"/>
      <c r="I204" s="326"/>
      <c r="J204" s="326"/>
      <c r="K204" s="326"/>
      <c r="L204" s="326"/>
      <c r="M204" s="326"/>
    </row>
    <row r="205" spans="2:13" ht="12.75">
      <c r="B205" s="326"/>
      <c r="C205" s="326"/>
      <c r="D205" s="326"/>
      <c r="E205" s="326"/>
      <c r="F205" s="326"/>
      <c r="G205" s="326"/>
      <c r="I205" s="326"/>
      <c r="J205" s="326"/>
      <c r="K205" s="326"/>
      <c r="L205" s="326"/>
      <c r="M205" s="326"/>
    </row>
    <row r="206" spans="2:13" ht="12.75">
      <c r="B206" s="326"/>
      <c r="C206" s="326"/>
      <c r="D206" s="326"/>
      <c r="E206" s="326"/>
      <c r="F206" s="326"/>
      <c r="G206" s="326"/>
      <c r="I206" s="326"/>
      <c r="J206" s="326"/>
      <c r="K206" s="326"/>
      <c r="L206" s="326"/>
      <c r="M206" s="326"/>
    </row>
    <row r="207" spans="2:13" ht="12.75">
      <c r="B207" s="326"/>
      <c r="C207" s="326"/>
      <c r="D207" s="326"/>
      <c r="E207" s="326"/>
      <c r="F207" s="326"/>
      <c r="G207" s="326"/>
      <c r="I207" s="326"/>
      <c r="J207" s="326"/>
      <c r="K207" s="326"/>
      <c r="L207" s="326"/>
      <c r="M207" s="326"/>
    </row>
    <row r="208" spans="2:13" ht="12.75">
      <c r="B208" s="326"/>
      <c r="C208" s="326"/>
      <c r="D208" s="326"/>
      <c r="E208" s="326"/>
      <c r="F208" s="326"/>
      <c r="G208" s="326"/>
      <c r="I208" s="326"/>
      <c r="J208" s="326"/>
      <c r="K208" s="326"/>
      <c r="L208" s="326"/>
      <c r="M208" s="326"/>
    </row>
    <row r="209" spans="2:13" ht="12.75">
      <c r="B209" s="326"/>
      <c r="C209" s="326"/>
      <c r="D209" s="326"/>
      <c r="E209" s="326"/>
      <c r="F209" s="326"/>
      <c r="G209" s="326"/>
      <c r="I209" s="326"/>
      <c r="J209" s="326"/>
      <c r="K209" s="326"/>
      <c r="L209" s="326"/>
      <c r="M209" s="326"/>
    </row>
    <row r="210" spans="2:13" ht="12.75">
      <c r="B210" s="326"/>
      <c r="C210" s="326"/>
      <c r="D210" s="326"/>
      <c r="E210" s="326"/>
      <c r="F210" s="326"/>
      <c r="G210" s="326"/>
      <c r="I210" s="326"/>
      <c r="J210" s="326"/>
      <c r="K210" s="326"/>
      <c r="L210" s="326"/>
      <c r="M210" s="326"/>
    </row>
    <row r="211" spans="2:13" ht="12.75">
      <c r="B211" s="326"/>
      <c r="C211" s="326"/>
      <c r="D211" s="326"/>
      <c r="E211" s="326"/>
      <c r="F211" s="326"/>
      <c r="G211" s="326"/>
      <c r="I211" s="326"/>
      <c r="J211" s="326"/>
      <c r="K211" s="326"/>
      <c r="L211" s="326"/>
      <c r="M211" s="326"/>
    </row>
    <row r="212" spans="2:13" ht="12.75">
      <c r="B212" s="326"/>
      <c r="C212" s="326"/>
      <c r="D212" s="326"/>
      <c r="E212" s="326"/>
      <c r="F212" s="326"/>
      <c r="G212" s="326"/>
      <c r="I212" s="326"/>
      <c r="J212" s="326"/>
      <c r="K212" s="326"/>
      <c r="L212" s="326"/>
      <c r="M212" s="326"/>
    </row>
    <row r="213" spans="2:13" ht="12.75">
      <c r="B213" s="326"/>
      <c r="C213" s="326"/>
      <c r="D213" s="326"/>
      <c r="E213" s="326"/>
      <c r="F213" s="326"/>
      <c r="G213" s="326"/>
      <c r="I213" s="326"/>
      <c r="J213" s="326"/>
      <c r="K213" s="326"/>
      <c r="L213" s="326"/>
      <c r="M213" s="326"/>
    </row>
    <row r="214" spans="2:13" ht="12.75">
      <c r="B214" s="326"/>
      <c r="C214" s="326"/>
      <c r="D214" s="326"/>
      <c r="E214" s="326"/>
      <c r="F214" s="326"/>
      <c r="G214" s="326"/>
      <c r="I214" s="326"/>
      <c r="J214" s="326"/>
      <c r="K214" s="326"/>
      <c r="L214" s="326"/>
      <c r="M214" s="326"/>
    </row>
    <row r="215" spans="2:13" ht="12.75">
      <c r="B215" s="326"/>
      <c r="C215" s="326"/>
      <c r="D215" s="326"/>
      <c r="E215" s="326"/>
      <c r="F215" s="326"/>
      <c r="G215" s="326"/>
      <c r="I215" s="326"/>
      <c r="J215" s="326"/>
      <c r="K215" s="326"/>
      <c r="L215" s="326"/>
      <c r="M215" s="326"/>
    </row>
    <row r="216" spans="2:13" ht="12.75">
      <c r="B216" s="326"/>
      <c r="C216" s="326"/>
      <c r="D216" s="326"/>
      <c r="E216" s="326"/>
      <c r="F216" s="326"/>
      <c r="G216" s="326"/>
      <c r="I216" s="326"/>
      <c r="J216" s="326"/>
      <c r="K216" s="326"/>
      <c r="L216" s="326"/>
      <c r="M216" s="326"/>
    </row>
    <row r="217" spans="2:13" ht="12.75">
      <c r="B217" s="326"/>
      <c r="C217" s="326"/>
      <c r="D217" s="326"/>
      <c r="E217" s="326"/>
      <c r="F217" s="326"/>
      <c r="G217" s="326"/>
      <c r="I217" s="326"/>
      <c r="J217" s="326"/>
      <c r="K217" s="326"/>
      <c r="L217" s="326"/>
      <c r="M217" s="326"/>
    </row>
    <row r="218" spans="2:13" ht="12.75">
      <c r="B218" s="326"/>
      <c r="C218" s="326"/>
      <c r="D218" s="326"/>
      <c r="E218" s="326"/>
      <c r="F218" s="326"/>
      <c r="G218" s="326"/>
      <c r="I218" s="326"/>
      <c r="J218" s="326"/>
      <c r="K218" s="326"/>
      <c r="L218" s="326"/>
      <c r="M218" s="326"/>
    </row>
    <row r="219" spans="2:13" ht="12.75">
      <c r="B219" s="326"/>
      <c r="C219" s="326"/>
      <c r="D219" s="326"/>
      <c r="E219" s="326"/>
      <c r="F219" s="326"/>
      <c r="G219" s="326"/>
      <c r="I219" s="326"/>
      <c r="J219" s="326"/>
      <c r="K219" s="326"/>
      <c r="L219" s="326"/>
      <c r="M219" s="326"/>
    </row>
    <row r="220" spans="2:13" ht="12.75">
      <c r="B220" s="326"/>
      <c r="C220" s="326"/>
      <c r="D220" s="326"/>
      <c r="E220" s="326"/>
      <c r="F220" s="326"/>
      <c r="G220" s="326"/>
      <c r="I220" s="326"/>
      <c r="J220" s="326"/>
      <c r="K220" s="326"/>
      <c r="L220" s="326"/>
      <c r="M220" s="326"/>
    </row>
    <row r="221" spans="2:13" ht="12.75">
      <c r="B221" s="326"/>
      <c r="C221" s="326"/>
      <c r="D221" s="326"/>
      <c r="E221" s="326"/>
      <c r="F221" s="326"/>
      <c r="G221" s="326"/>
      <c r="I221" s="326"/>
      <c r="J221" s="326"/>
      <c r="K221" s="326"/>
      <c r="L221" s="326"/>
      <c r="M221" s="326"/>
    </row>
    <row r="222" spans="2:13" ht="12.75">
      <c r="B222" s="326"/>
      <c r="C222" s="326"/>
      <c r="D222" s="326"/>
      <c r="E222" s="326"/>
      <c r="F222" s="326"/>
      <c r="G222" s="326"/>
      <c r="I222" s="326"/>
      <c r="J222" s="326"/>
      <c r="K222" s="326"/>
      <c r="L222" s="326"/>
      <c r="M222" s="326"/>
    </row>
    <row r="223" spans="2:13" ht="12.75">
      <c r="B223" s="326"/>
      <c r="C223" s="326"/>
      <c r="D223" s="326"/>
      <c r="E223" s="326"/>
      <c r="F223" s="326"/>
      <c r="G223" s="326"/>
      <c r="I223" s="326"/>
      <c r="J223" s="326"/>
      <c r="K223" s="326"/>
      <c r="L223" s="326"/>
      <c r="M223" s="326"/>
    </row>
    <row r="224" spans="2:13" ht="12.75">
      <c r="B224" s="326"/>
      <c r="C224" s="326"/>
      <c r="D224" s="326"/>
      <c r="E224" s="326"/>
      <c r="F224" s="326"/>
      <c r="G224" s="326"/>
      <c r="I224" s="326"/>
      <c r="J224" s="326"/>
      <c r="K224" s="326"/>
      <c r="L224" s="326"/>
      <c r="M224" s="326"/>
    </row>
    <row r="225" spans="2:13" ht="12.75">
      <c r="B225" s="326"/>
      <c r="C225" s="326"/>
      <c r="D225" s="326"/>
      <c r="E225" s="326"/>
      <c r="F225" s="326"/>
      <c r="G225" s="326"/>
      <c r="I225" s="326"/>
      <c r="J225" s="326"/>
      <c r="K225" s="326"/>
      <c r="L225" s="326"/>
      <c r="M225" s="326"/>
    </row>
    <row r="226" spans="2:13" ht="12.75">
      <c r="B226" s="326"/>
      <c r="C226" s="326"/>
      <c r="D226" s="326"/>
      <c r="E226" s="326"/>
      <c r="F226" s="326"/>
      <c r="G226" s="326"/>
      <c r="I226" s="326"/>
      <c r="J226" s="326"/>
      <c r="K226" s="326"/>
      <c r="L226" s="326"/>
      <c r="M226" s="326"/>
    </row>
    <row r="227" spans="2:13" ht="12.75">
      <c r="B227" s="326"/>
      <c r="C227" s="326"/>
      <c r="D227" s="326"/>
      <c r="E227" s="326"/>
      <c r="F227" s="326"/>
      <c r="G227" s="326"/>
      <c r="I227" s="326"/>
      <c r="J227" s="326"/>
      <c r="K227" s="326"/>
      <c r="L227" s="326"/>
      <c r="M227" s="326"/>
    </row>
    <row r="228" spans="2:13" ht="12.75">
      <c r="B228" s="326"/>
      <c r="C228" s="326"/>
      <c r="D228" s="326"/>
      <c r="E228" s="326"/>
      <c r="F228" s="326"/>
      <c r="G228" s="326"/>
      <c r="I228" s="326"/>
      <c r="J228" s="326"/>
      <c r="K228" s="326"/>
      <c r="L228" s="326"/>
      <c r="M228" s="326"/>
    </row>
    <row r="229" spans="2:13" ht="12.75">
      <c r="B229" s="326"/>
      <c r="C229" s="326"/>
      <c r="D229" s="326"/>
      <c r="E229" s="326"/>
      <c r="F229" s="326"/>
      <c r="G229" s="326"/>
      <c r="I229" s="326"/>
      <c r="J229" s="326"/>
      <c r="K229" s="326"/>
      <c r="L229" s="326"/>
      <c r="M229" s="326"/>
    </row>
    <row r="230" spans="2:13" ht="12.75">
      <c r="B230" s="326"/>
      <c r="C230" s="326"/>
      <c r="D230" s="326"/>
      <c r="E230" s="326"/>
      <c r="F230" s="326"/>
      <c r="G230" s="326"/>
      <c r="I230" s="326"/>
      <c r="J230" s="326"/>
      <c r="K230" s="326"/>
      <c r="L230" s="326"/>
      <c r="M230" s="326"/>
    </row>
    <row r="231" spans="2:13" ht="12.75">
      <c r="B231" s="326"/>
      <c r="C231" s="326"/>
      <c r="D231" s="326"/>
      <c r="E231" s="326"/>
      <c r="F231" s="326"/>
      <c r="G231" s="326"/>
      <c r="I231" s="326"/>
      <c r="J231" s="326"/>
      <c r="K231" s="326"/>
      <c r="L231" s="326"/>
      <c r="M231" s="326"/>
    </row>
    <row r="232" spans="2:13" ht="12.75">
      <c r="B232" s="326"/>
      <c r="C232" s="326"/>
      <c r="D232" s="326"/>
      <c r="E232" s="326"/>
      <c r="F232" s="326"/>
      <c r="G232" s="326"/>
      <c r="I232" s="326"/>
      <c r="J232" s="326"/>
      <c r="K232" s="326"/>
      <c r="L232" s="326"/>
      <c r="M232" s="326"/>
    </row>
    <row r="233" spans="2:13" ht="12.75">
      <c r="B233" s="326"/>
      <c r="C233" s="326"/>
      <c r="D233" s="326"/>
      <c r="E233" s="326"/>
      <c r="F233" s="326"/>
      <c r="G233" s="326"/>
      <c r="I233" s="326"/>
      <c r="J233" s="326"/>
      <c r="K233" s="326"/>
      <c r="L233" s="326"/>
      <c r="M233" s="326"/>
    </row>
    <row r="234" spans="2:13" ht="12.75">
      <c r="B234" s="326"/>
      <c r="C234" s="326"/>
      <c r="D234" s="326"/>
      <c r="E234" s="326"/>
      <c r="F234" s="326"/>
      <c r="G234" s="326"/>
      <c r="I234" s="326"/>
      <c r="J234" s="326"/>
      <c r="K234" s="326"/>
      <c r="L234" s="326"/>
      <c r="M234" s="326"/>
    </row>
    <row r="235" spans="2:13" ht="12.75">
      <c r="B235" s="326"/>
      <c r="C235" s="326"/>
      <c r="D235" s="326"/>
      <c r="E235" s="326"/>
      <c r="F235" s="326"/>
      <c r="G235" s="326"/>
      <c r="I235" s="326"/>
      <c r="J235" s="326"/>
      <c r="K235" s="326"/>
      <c r="L235" s="326"/>
      <c r="M235" s="326"/>
    </row>
    <row r="236" spans="2:13" ht="12.75">
      <c r="B236" s="326"/>
      <c r="C236" s="326"/>
      <c r="D236" s="326"/>
      <c r="E236" s="326"/>
      <c r="F236" s="326"/>
      <c r="G236" s="326"/>
      <c r="I236" s="326"/>
      <c r="J236" s="326"/>
      <c r="K236" s="326"/>
      <c r="L236" s="326"/>
      <c r="M236" s="326"/>
    </row>
    <row r="237" spans="2:13" ht="12.75">
      <c r="B237" s="326"/>
      <c r="C237" s="326"/>
      <c r="D237" s="326"/>
      <c r="E237" s="326"/>
      <c r="F237" s="326"/>
      <c r="G237" s="326"/>
      <c r="I237" s="326"/>
      <c r="J237" s="326"/>
      <c r="K237" s="326"/>
      <c r="L237" s="326"/>
      <c r="M237" s="326"/>
    </row>
    <row r="238" spans="2:13" ht="12.75">
      <c r="B238" s="326"/>
      <c r="C238" s="326"/>
      <c r="D238" s="326"/>
      <c r="E238" s="326"/>
      <c r="F238" s="326"/>
      <c r="G238" s="326"/>
      <c r="I238" s="326"/>
      <c r="J238" s="326"/>
      <c r="K238" s="326"/>
      <c r="L238" s="326"/>
      <c r="M238" s="326"/>
    </row>
    <row r="239" spans="2:13" ht="12.75">
      <c r="B239" s="326"/>
      <c r="C239" s="326"/>
      <c r="D239" s="326"/>
      <c r="E239" s="326"/>
      <c r="F239" s="326"/>
      <c r="G239" s="326"/>
      <c r="I239" s="326"/>
      <c r="J239" s="326"/>
      <c r="K239" s="326"/>
      <c r="L239" s="326"/>
      <c r="M239" s="326"/>
    </row>
    <row r="240" spans="2:13" ht="12.75">
      <c r="B240" s="326"/>
      <c r="C240" s="326"/>
      <c r="D240" s="326"/>
      <c r="E240" s="326"/>
      <c r="F240" s="326"/>
      <c r="G240" s="326"/>
      <c r="I240" s="326"/>
      <c r="J240" s="326"/>
      <c r="K240" s="326"/>
      <c r="L240" s="326"/>
      <c r="M240" s="326"/>
    </row>
    <row r="241" spans="2:13" ht="12.75">
      <c r="B241" s="326"/>
      <c r="C241" s="326"/>
      <c r="D241" s="326"/>
      <c r="E241" s="326"/>
      <c r="F241" s="326"/>
      <c r="G241" s="326"/>
      <c r="I241" s="326"/>
      <c r="J241" s="326"/>
      <c r="K241" s="326"/>
      <c r="L241" s="326"/>
      <c r="M241" s="326"/>
    </row>
    <row r="242" spans="2:13" ht="12.75">
      <c r="B242" s="326"/>
      <c r="C242" s="326"/>
      <c r="D242" s="326"/>
      <c r="E242" s="326"/>
      <c r="F242" s="326"/>
      <c r="G242" s="326"/>
      <c r="I242" s="326"/>
      <c r="J242" s="326"/>
      <c r="K242" s="326"/>
      <c r="L242" s="326"/>
      <c r="M242" s="326"/>
    </row>
    <row r="243" spans="2:13" ht="12.75">
      <c r="B243" s="326"/>
      <c r="C243" s="326"/>
      <c r="D243" s="326"/>
      <c r="E243" s="326"/>
      <c r="F243" s="326"/>
      <c r="G243" s="326"/>
      <c r="I243" s="326"/>
      <c r="J243" s="326"/>
      <c r="K243" s="326"/>
      <c r="L243" s="326"/>
      <c r="M243" s="326"/>
    </row>
    <row r="244" spans="2:13" ht="12.75">
      <c r="B244" s="326"/>
      <c r="C244" s="326"/>
      <c r="D244" s="326"/>
      <c r="E244" s="326"/>
      <c r="F244" s="326"/>
      <c r="G244" s="326"/>
      <c r="I244" s="326"/>
      <c r="J244" s="326"/>
      <c r="K244" s="326"/>
      <c r="L244" s="326"/>
      <c r="M244" s="326"/>
    </row>
    <row r="245" spans="2:13" ht="12.75">
      <c r="B245" s="326"/>
      <c r="C245" s="326"/>
      <c r="D245" s="326"/>
      <c r="E245" s="326"/>
      <c r="F245" s="326"/>
      <c r="G245" s="326"/>
      <c r="I245" s="326"/>
      <c r="J245" s="326"/>
      <c r="K245" s="326"/>
      <c r="L245" s="326"/>
      <c r="M245" s="326"/>
    </row>
    <row r="246" spans="2:13" ht="12.75">
      <c r="B246" s="326"/>
      <c r="C246" s="326"/>
      <c r="D246" s="326"/>
      <c r="E246" s="326"/>
      <c r="F246" s="326"/>
      <c r="G246" s="326"/>
      <c r="I246" s="326"/>
      <c r="J246" s="326"/>
      <c r="K246" s="326"/>
      <c r="L246" s="326"/>
      <c r="M246" s="326"/>
    </row>
    <row r="247" spans="2:13" ht="12.75">
      <c r="B247" s="326"/>
      <c r="C247" s="326"/>
      <c r="D247" s="326"/>
      <c r="E247" s="326"/>
      <c r="F247" s="326"/>
      <c r="G247" s="326"/>
      <c r="I247" s="326"/>
      <c r="J247" s="326"/>
      <c r="K247" s="326"/>
      <c r="L247" s="326"/>
      <c r="M247" s="326"/>
    </row>
    <row r="248" spans="2:13" ht="12.75">
      <c r="B248" s="326"/>
      <c r="C248" s="326"/>
      <c r="D248" s="326"/>
      <c r="E248" s="326"/>
      <c r="F248" s="326"/>
      <c r="G248" s="326"/>
      <c r="I248" s="326"/>
      <c r="J248" s="326"/>
      <c r="K248" s="326"/>
      <c r="L248" s="326"/>
      <c r="M248" s="326"/>
    </row>
    <row r="249" spans="2:13" ht="12.75">
      <c r="B249" s="326"/>
      <c r="C249" s="326"/>
      <c r="D249" s="326"/>
      <c r="E249" s="326"/>
      <c r="F249" s="326"/>
      <c r="G249" s="326"/>
      <c r="I249" s="326"/>
      <c r="J249" s="326"/>
      <c r="K249" s="326"/>
      <c r="L249" s="326"/>
      <c r="M249" s="326"/>
    </row>
    <row r="250" spans="2:13" ht="12.75">
      <c r="B250" s="326"/>
      <c r="C250" s="326"/>
      <c r="D250" s="326"/>
      <c r="E250" s="326"/>
      <c r="F250" s="326"/>
      <c r="G250" s="326"/>
      <c r="I250" s="326"/>
      <c r="J250" s="326"/>
      <c r="K250" s="326"/>
      <c r="L250" s="326"/>
      <c r="M250" s="326"/>
    </row>
    <row r="251" spans="2:13" ht="12.75">
      <c r="B251" s="326"/>
      <c r="C251" s="326"/>
      <c r="D251" s="326"/>
      <c r="E251" s="326"/>
      <c r="F251" s="326"/>
      <c r="G251" s="326"/>
      <c r="I251" s="326"/>
      <c r="J251" s="326"/>
      <c r="K251" s="326"/>
      <c r="L251" s="326"/>
      <c r="M251" s="326"/>
    </row>
    <row r="252" spans="2:13" ht="12.75">
      <c r="B252" s="326"/>
      <c r="C252" s="326"/>
      <c r="D252" s="326"/>
      <c r="E252" s="326"/>
      <c r="F252" s="326"/>
      <c r="G252" s="326"/>
      <c r="I252" s="326"/>
      <c r="J252" s="326"/>
      <c r="K252" s="326"/>
      <c r="L252" s="326"/>
      <c r="M252" s="326"/>
    </row>
    <row r="253" spans="2:13" ht="12.75">
      <c r="B253" s="326"/>
      <c r="C253" s="326"/>
      <c r="D253" s="326"/>
      <c r="E253" s="326"/>
      <c r="F253" s="326"/>
      <c r="G253" s="326"/>
      <c r="I253" s="326"/>
      <c r="J253" s="326"/>
      <c r="K253" s="326"/>
      <c r="L253" s="326"/>
      <c r="M253" s="326"/>
    </row>
    <row r="254" spans="2:13" ht="12.75">
      <c r="B254" s="326"/>
      <c r="C254" s="326"/>
      <c r="D254" s="326"/>
      <c r="E254" s="326"/>
      <c r="F254" s="326"/>
      <c r="G254" s="326"/>
      <c r="I254" s="326"/>
      <c r="J254" s="326"/>
      <c r="K254" s="326"/>
      <c r="L254" s="326"/>
      <c r="M254" s="326"/>
    </row>
    <row r="255" spans="2:13" ht="12.75">
      <c r="B255" s="326"/>
      <c r="C255" s="326"/>
      <c r="D255" s="326"/>
      <c r="E255" s="326"/>
      <c r="F255" s="326"/>
      <c r="G255" s="326"/>
      <c r="I255" s="326"/>
      <c r="J255" s="326"/>
      <c r="K255" s="326"/>
      <c r="L255" s="326"/>
      <c r="M255" s="326"/>
    </row>
    <row r="256" spans="2:13" ht="12.75">
      <c r="B256" s="326"/>
      <c r="C256" s="326"/>
      <c r="D256" s="326"/>
      <c r="E256" s="326"/>
      <c r="F256" s="326"/>
      <c r="G256" s="326"/>
      <c r="I256" s="326"/>
      <c r="J256" s="326"/>
      <c r="K256" s="326"/>
      <c r="L256" s="326"/>
      <c r="M256" s="326"/>
    </row>
    <row r="257" spans="2:13" ht="12.75">
      <c r="B257" s="326"/>
      <c r="C257" s="326"/>
      <c r="D257" s="326"/>
      <c r="E257" s="326"/>
      <c r="F257" s="326"/>
      <c r="G257" s="326"/>
      <c r="I257" s="326"/>
      <c r="J257" s="326"/>
      <c r="K257" s="326"/>
      <c r="L257" s="326"/>
      <c r="M257" s="326"/>
    </row>
    <row r="258" spans="2:13" ht="12.75">
      <c r="B258" s="326"/>
      <c r="C258" s="326"/>
      <c r="D258" s="326"/>
      <c r="E258" s="326"/>
      <c r="F258" s="326"/>
      <c r="G258" s="326"/>
      <c r="I258" s="326"/>
      <c r="J258" s="326"/>
      <c r="K258" s="326"/>
      <c r="L258" s="326"/>
      <c r="M258" s="326"/>
    </row>
    <row r="259" spans="2:13" ht="12.75">
      <c r="B259" s="326"/>
      <c r="C259" s="326"/>
      <c r="D259" s="326"/>
      <c r="E259" s="326"/>
      <c r="F259" s="326"/>
      <c r="G259" s="326"/>
      <c r="I259" s="326"/>
      <c r="J259" s="326"/>
      <c r="K259" s="326"/>
      <c r="L259" s="326"/>
      <c r="M259" s="326"/>
    </row>
    <row r="260" spans="2:13" ht="12.75">
      <c r="B260" s="326"/>
      <c r="C260" s="326"/>
      <c r="D260" s="326"/>
      <c r="E260" s="326"/>
      <c r="F260" s="326"/>
      <c r="G260" s="326"/>
      <c r="I260" s="326"/>
      <c r="J260" s="326"/>
      <c r="K260" s="326"/>
      <c r="L260" s="326"/>
      <c r="M260" s="326"/>
    </row>
    <row r="261" spans="2:13" ht="12.75">
      <c r="B261" s="326"/>
      <c r="C261" s="326"/>
      <c r="D261" s="326"/>
      <c r="E261" s="326"/>
      <c r="F261" s="326"/>
      <c r="G261" s="326"/>
      <c r="I261" s="326"/>
      <c r="J261" s="326"/>
      <c r="K261" s="326"/>
      <c r="L261" s="326"/>
      <c r="M261" s="326"/>
    </row>
    <row r="262" spans="2:13" ht="12.75">
      <c r="B262" s="326"/>
      <c r="C262" s="326"/>
      <c r="D262" s="326"/>
      <c r="E262" s="326"/>
      <c r="F262" s="326"/>
      <c r="G262" s="326"/>
      <c r="I262" s="326"/>
      <c r="J262" s="326"/>
      <c r="K262" s="326"/>
      <c r="L262" s="326"/>
      <c r="M262" s="326"/>
    </row>
    <row r="263" spans="2:13" ht="12.75">
      <c r="B263" s="326"/>
      <c r="C263" s="326"/>
      <c r="D263" s="326"/>
      <c r="E263" s="326"/>
      <c r="F263" s="326"/>
      <c r="G263" s="326"/>
      <c r="I263" s="326"/>
      <c r="J263" s="326"/>
      <c r="K263" s="326"/>
      <c r="L263" s="326"/>
      <c r="M263" s="326"/>
    </row>
    <row r="264" spans="2:13" ht="12.75">
      <c r="B264" s="326"/>
      <c r="C264" s="326"/>
      <c r="D264" s="326"/>
      <c r="E264" s="326"/>
      <c r="F264" s="326"/>
      <c r="G264" s="326"/>
      <c r="I264" s="326"/>
      <c r="J264" s="326"/>
      <c r="K264" s="326"/>
      <c r="L264" s="326"/>
      <c r="M264" s="326"/>
    </row>
    <row r="265" spans="2:13" ht="12.75">
      <c r="B265" s="326"/>
      <c r="C265" s="326"/>
      <c r="D265" s="326"/>
      <c r="E265" s="326"/>
      <c r="F265" s="326"/>
      <c r="G265" s="326"/>
      <c r="I265" s="326"/>
      <c r="J265" s="326"/>
      <c r="K265" s="326"/>
      <c r="L265" s="326"/>
      <c r="M265" s="326"/>
    </row>
    <row r="266" spans="2:13" ht="12.75">
      <c r="B266" s="326"/>
      <c r="C266" s="326"/>
      <c r="D266" s="326"/>
      <c r="E266" s="326"/>
      <c r="F266" s="326"/>
      <c r="G266" s="326"/>
      <c r="I266" s="326"/>
      <c r="J266" s="326"/>
      <c r="K266" s="326"/>
      <c r="L266" s="326"/>
      <c r="M266" s="326"/>
    </row>
    <row r="267" spans="2:13" ht="12.75">
      <c r="B267" s="326"/>
      <c r="C267" s="326"/>
      <c r="D267" s="326"/>
      <c r="E267" s="326"/>
      <c r="F267" s="326"/>
      <c r="G267" s="326"/>
      <c r="I267" s="326"/>
      <c r="J267" s="326"/>
      <c r="K267" s="326"/>
      <c r="L267" s="326"/>
      <c r="M267" s="326"/>
    </row>
    <row r="268" spans="2:13" ht="12.75">
      <c r="B268" s="326"/>
      <c r="C268" s="326"/>
      <c r="D268" s="326"/>
      <c r="E268" s="326"/>
      <c r="F268" s="326"/>
      <c r="G268" s="326"/>
      <c r="I268" s="326"/>
      <c r="J268" s="326"/>
      <c r="K268" s="326"/>
      <c r="L268" s="326"/>
      <c r="M268" s="326"/>
    </row>
    <row r="269" spans="2:13" ht="12.75">
      <c r="B269" s="326"/>
      <c r="C269" s="326"/>
      <c r="D269" s="326"/>
      <c r="E269" s="326"/>
      <c r="F269" s="326"/>
      <c r="G269" s="326"/>
      <c r="I269" s="326"/>
      <c r="J269" s="326"/>
      <c r="K269" s="326"/>
      <c r="L269" s="326"/>
      <c r="M269" s="326"/>
    </row>
    <row r="270" spans="2:13" ht="12.75">
      <c r="B270" s="326"/>
      <c r="C270" s="326"/>
      <c r="D270" s="326"/>
      <c r="E270" s="326"/>
      <c r="F270" s="326"/>
      <c r="G270" s="326"/>
      <c r="I270" s="326"/>
      <c r="J270" s="326"/>
      <c r="K270" s="326"/>
      <c r="L270" s="326"/>
      <c r="M270" s="326"/>
    </row>
    <row r="271" spans="2:13" ht="12.75">
      <c r="B271" s="326"/>
      <c r="C271" s="326"/>
      <c r="D271" s="326"/>
      <c r="E271" s="326"/>
      <c r="F271" s="326"/>
      <c r="G271" s="326"/>
      <c r="I271" s="326"/>
      <c r="J271" s="326"/>
      <c r="K271" s="326"/>
      <c r="L271" s="326"/>
      <c r="M271" s="326"/>
    </row>
    <row r="272" spans="2:13" ht="12.75">
      <c r="B272" s="326"/>
      <c r="C272" s="326"/>
      <c r="D272" s="326"/>
      <c r="E272" s="326"/>
      <c r="F272" s="326"/>
      <c r="G272" s="326"/>
      <c r="I272" s="326"/>
      <c r="J272" s="326"/>
      <c r="K272" s="326"/>
      <c r="L272" s="326"/>
      <c r="M272" s="326"/>
    </row>
    <row r="273" spans="2:13" ht="12.75">
      <c r="B273" s="326"/>
      <c r="C273" s="326"/>
      <c r="D273" s="326"/>
      <c r="E273" s="326"/>
      <c r="F273" s="326"/>
      <c r="G273" s="326"/>
      <c r="I273" s="326"/>
      <c r="J273" s="326"/>
      <c r="K273" s="326"/>
      <c r="L273" s="326"/>
      <c r="M273" s="326"/>
    </row>
    <row r="274" spans="2:13" ht="12.75">
      <c r="B274" s="326"/>
      <c r="C274" s="326"/>
      <c r="D274" s="326"/>
      <c r="E274" s="326"/>
      <c r="F274" s="326"/>
      <c r="G274" s="326"/>
      <c r="I274" s="326"/>
      <c r="J274" s="326"/>
      <c r="K274" s="326"/>
      <c r="L274" s="326"/>
      <c r="M274" s="326"/>
    </row>
    <row r="275" spans="2:13" ht="12.75">
      <c r="B275" s="326"/>
      <c r="C275" s="326"/>
      <c r="D275" s="326"/>
      <c r="E275" s="326"/>
      <c r="F275" s="326"/>
      <c r="G275" s="326"/>
      <c r="I275" s="326"/>
      <c r="J275" s="326"/>
      <c r="K275" s="326"/>
      <c r="L275" s="326"/>
      <c r="M275" s="326"/>
    </row>
    <row r="276" spans="2:13" ht="12.75">
      <c r="B276" s="326"/>
      <c r="C276" s="326"/>
      <c r="D276" s="326"/>
      <c r="E276" s="326"/>
      <c r="F276" s="326"/>
      <c r="G276" s="326"/>
      <c r="I276" s="326"/>
      <c r="J276" s="326"/>
      <c r="K276" s="326"/>
      <c r="L276" s="326"/>
      <c r="M276" s="326"/>
    </row>
    <row r="277" spans="2:13" ht="12.75">
      <c r="B277" s="326"/>
      <c r="C277" s="326"/>
      <c r="D277" s="326"/>
      <c r="E277" s="326"/>
      <c r="F277" s="326"/>
      <c r="G277" s="326"/>
      <c r="I277" s="326"/>
      <c r="J277" s="326"/>
      <c r="K277" s="326"/>
      <c r="L277" s="326"/>
      <c r="M277" s="326"/>
    </row>
    <row r="278" spans="2:13" ht="12.75">
      <c r="B278" s="326"/>
      <c r="C278" s="326"/>
      <c r="D278" s="326"/>
      <c r="E278" s="326"/>
      <c r="F278" s="326"/>
      <c r="G278" s="326"/>
      <c r="I278" s="326"/>
      <c r="J278" s="326"/>
      <c r="K278" s="326"/>
      <c r="L278" s="326"/>
      <c r="M278" s="326"/>
    </row>
    <row r="279" spans="2:13" ht="12.75">
      <c r="B279" s="326"/>
      <c r="C279" s="326"/>
      <c r="D279" s="326"/>
      <c r="E279" s="326"/>
      <c r="F279" s="326"/>
      <c r="G279" s="326"/>
      <c r="I279" s="326"/>
      <c r="J279" s="326"/>
      <c r="K279" s="326"/>
      <c r="L279" s="326"/>
      <c r="M279" s="326"/>
    </row>
    <row r="280" spans="2:13" ht="12.75">
      <c r="B280" s="326"/>
      <c r="C280" s="326"/>
      <c r="D280" s="326"/>
      <c r="E280" s="326"/>
      <c r="F280" s="326"/>
      <c r="G280" s="326"/>
      <c r="I280" s="326"/>
      <c r="J280" s="326"/>
      <c r="K280" s="326"/>
      <c r="L280" s="326"/>
      <c r="M280" s="326"/>
    </row>
    <row r="281" spans="2:13" ht="12.75">
      <c r="B281" s="326"/>
      <c r="C281" s="326"/>
      <c r="D281" s="326"/>
      <c r="E281" s="326"/>
      <c r="F281" s="326"/>
      <c r="G281" s="326"/>
      <c r="I281" s="326"/>
      <c r="J281" s="326"/>
      <c r="K281" s="326"/>
      <c r="L281" s="326"/>
      <c r="M281" s="326"/>
    </row>
    <row r="282" spans="2:13" ht="12.75">
      <c r="B282" s="326"/>
      <c r="C282" s="326"/>
      <c r="D282" s="326"/>
      <c r="E282" s="326"/>
      <c r="F282" s="326"/>
      <c r="G282" s="326"/>
      <c r="I282" s="326"/>
      <c r="J282" s="326"/>
      <c r="K282" s="326"/>
      <c r="L282" s="326"/>
      <c r="M282" s="326"/>
    </row>
    <row r="283" spans="2:13" ht="12.75">
      <c r="B283" s="326"/>
      <c r="C283" s="326"/>
      <c r="D283" s="326"/>
      <c r="E283" s="326"/>
      <c r="F283" s="326"/>
      <c r="G283" s="326"/>
      <c r="I283" s="326"/>
      <c r="J283" s="326"/>
      <c r="K283" s="326"/>
      <c r="L283" s="326"/>
      <c r="M283" s="326"/>
    </row>
    <row r="284" spans="2:13" ht="12.75">
      <c r="B284" s="326"/>
      <c r="C284" s="326"/>
      <c r="D284" s="326"/>
      <c r="E284" s="326"/>
      <c r="F284" s="326"/>
      <c r="G284" s="326"/>
      <c r="I284" s="326"/>
      <c r="J284" s="326"/>
      <c r="K284" s="326"/>
      <c r="L284" s="326"/>
      <c r="M284" s="326"/>
    </row>
    <row r="285" spans="2:13" ht="12.75">
      <c r="B285" s="326"/>
      <c r="C285" s="326"/>
      <c r="D285" s="326"/>
      <c r="E285" s="326"/>
      <c r="F285" s="326"/>
      <c r="G285" s="326"/>
      <c r="I285" s="326"/>
      <c r="J285" s="326"/>
      <c r="K285" s="326"/>
      <c r="L285" s="326"/>
      <c r="M285" s="326"/>
    </row>
    <row r="286" spans="2:13" ht="12.75">
      <c r="B286" s="326"/>
      <c r="C286" s="326"/>
      <c r="D286" s="326"/>
      <c r="E286" s="326"/>
      <c r="F286" s="326"/>
      <c r="G286" s="326"/>
      <c r="I286" s="326"/>
      <c r="J286" s="326"/>
      <c r="K286" s="326"/>
      <c r="L286" s="326"/>
      <c r="M286" s="326"/>
    </row>
    <row r="287" spans="2:13" ht="12.75">
      <c r="B287" s="326"/>
      <c r="C287" s="326"/>
      <c r="D287" s="326"/>
      <c r="E287" s="326"/>
      <c r="F287" s="326"/>
      <c r="G287" s="326"/>
      <c r="I287" s="326"/>
      <c r="J287" s="326"/>
      <c r="K287" s="326"/>
      <c r="L287" s="326"/>
      <c r="M287" s="326"/>
    </row>
    <row r="288" spans="2:13" ht="12.75">
      <c r="B288" s="326"/>
      <c r="C288" s="326"/>
      <c r="D288" s="326"/>
      <c r="E288" s="326"/>
      <c r="F288" s="326"/>
      <c r="G288" s="326"/>
      <c r="I288" s="326"/>
      <c r="J288" s="326"/>
      <c r="K288" s="326"/>
      <c r="L288" s="326"/>
      <c r="M288" s="326"/>
    </row>
    <row r="289" spans="2:13" ht="12.75">
      <c r="B289" s="326"/>
      <c r="C289" s="326"/>
      <c r="D289" s="326"/>
      <c r="E289" s="326"/>
      <c r="F289" s="326"/>
      <c r="G289" s="326"/>
      <c r="I289" s="326"/>
      <c r="J289" s="326"/>
      <c r="K289" s="326"/>
      <c r="L289" s="326"/>
      <c r="M289" s="326"/>
    </row>
    <row r="290" spans="2:13" ht="12.75">
      <c r="B290" s="326"/>
      <c r="C290" s="326"/>
      <c r="D290" s="326"/>
      <c r="E290" s="326"/>
      <c r="F290" s="326"/>
      <c r="G290" s="326"/>
      <c r="I290" s="326"/>
      <c r="J290" s="326"/>
      <c r="K290" s="326"/>
      <c r="L290" s="326"/>
      <c r="M290" s="326"/>
    </row>
    <row r="291" spans="2:13" ht="12.75">
      <c r="B291" s="326"/>
      <c r="C291" s="326"/>
      <c r="D291" s="326"/>
      <c r="E291" s="326"/>
      <c r="F291" s="326"/>
      <c r="G291" s="326"/>
      <c r="I291" s="326"/>
      <c r="J291" s="326"/>
      <c r="K291" s="326"/>
      <c r="L291" s="326"/>
      <c r="M291" s="326"/>
    </row>
    <row r="292" spans="2:13" ht="12.75">
      <c r="B292" s="326"/>
      <c r="C292" s="326"/>
      <c r="D292" s="326"/>
      <c r="E292" s="326"/>
      <c r="F292" s="326"/>
      <c r="G292" s="326"/>
      <c r="I292" s="326"/>
      <c r="J292" s="326"/>
      <c r="K292" s="326"/>
      <c r="L292" s="326"/>
      <c r="M292" s="326"/>
    </row>
    <row r="293" spans="2:13" ht="12.75">
      <c r="B293" s="326"/>
      <c r="C293" s="326"/>
      <c r="D293" s="326"/>
      <c r="E293" s="326"/>
      <c r="F293" s="326"/>
      <c r="G293" s="326"/>
      <c r="I293" s="326"/>
      <c r="J293" s="326"/>
      <c r="K293" s="326"/>
      <c r="L293" s="326"/>
      <c r="M293" s="326"/>
    </row>
    <row r="294" spans="2:13" ht="12.75">
      <c r="B294" s="326"/>
      <c r="C294" s="326"/>
      <c r="D294" s="326"/>
      <c r="E294" s="326"/>
      <c r="F294" s="326"/>
      <c r="G294" s="326"/>
      <c r="I294" s="326"/>
      <c r="J294" s="326"/>
      <c r="K294" s="326"/>
      <c r="L294" s="326"/>
      <c r="M294" s="326"/>
    </row>
    <row r="295" spans="2:13" ht="12.75">
      <c r="B295" s="326"/>
      <c r="C295" s="326"/>
      <c r="D295" s="326"/>
      <c r="E295" s="326"/>
      <c r="F295" s="326"/>
      <c r="G295" s="326"/>
      <c r="I295" s="326"/>
      <c r="J295" s="326"/>
      <c r="K295" s="326"/>
      <c r="L295" s="326"/>
      <c r="M295" s="326"/>
    </row>
    <row r="296" spans="2:13" ht="12.75">
      <c r="B296" s="326"/>
      <c r="C296" s="326"/>
      <c r="D296" s="326"/>
      <c r="E296" s="326"/>
      <c r="F296" s="326"/>
      <c r="G296" s="326"/>
      <c r="I296" s="326"/>
      <c r="J296" s="326"/>
      <c r="K296" s="326"/>
      <c r="L296" s="326"/>
      <c r="M296" s="326"/>
    </row>
    <row r="297" spans="2:13" ht="12.75">
      <c r="B297" s="326"/>
      <c r="C297" s="326"/>
      <c r="D297" s="326"/>
      <c r="E297" s="326"/>
      <c r="F297" s="326"/>
      <c r="G297" s="326"/>
      <c r="I297" s="326"/>
      <c r="J297" s="326"/>
      <c r="K297" s="326"/>
      <c r="L297" s="326"/>
      <c r="M297" s="326"/>
    </row>
    <row r="298" spans="2:13" ht="12.75">
      <c r="B298" s="326"/>
      <c r="C298" s="326"/>
      <c r="D298" s="326"/>
      <c r="E298" s="326"/>
      <c r="F298" s="326"/>
      <c r="G298" s="326"/>
      <c r="I298" s="326"/>
      <c r="J298" s="326"/>
      <c r="K298" s="326"/>
      <c r="L298" s="326"/>
      <c r="M298" s="326"/>
    </row>
    <row r="299" spans="2:13" ht="12.75">
      <c r="B299" s="326"/>
      <c r="C299" s="326"/>
      <c r="D299" s="326"/>
      <c r="E299" s="326"/>
      <c r="F299" s="326"/>
      <c r="G299" s="326"/>
      <c r="I299" s="326"/>
      <c r="J299" s="326"/>
      <c r="K299" s="326"/>
      <c r="L299" s="326"/>
      <c r="M299" s="326"/>
    </row>
    <row r="300" spans="2:13" ht="12.75">
      <c r="B300" s="326"/>
      <c r="C300" s="326"/>
      <c r="D300" s="326"/>
      <c r="E300" s="326"/>
      <c r="F300" s="326"/>
      <c r="G300" s="326"/>
      <c r="I300" s="326"/>
      <c r="J300" s="326"/>
      <c r="K300" s="326"/>
      <c r="L300" s="326"/>
      <c r="M300" s="326"/>
    </row>
    <row r="301" spans="2:13" ht="12.75">
      <c r="B301" s="326"/>
      <c r="C301" s="326"/>
      <c r="D301" s="326"/>
      <c r="E301" s="326"/>
      <c r="F301" s="326"/>
      <c r="G301" s="326"/>
      <c r="I301" s="326"/>
      <c r="J301" s="326"/>
      <c r="K301" s="326"/>
      <c r="L301" s="326"/>
      <c r="M301" s="326"/>
    </row>
    <row r="302" spans="2:13" ht="12.75">
      <c r="B302" s="326"/>
      <c r="C302" s="326"/>
      <c r="D302" s="326"/>
      <c r="E302" s="326"/>
      <c r="F302" s="326"/>
      <c r="G302" s="326"/>
      <c r="I302" s="326"/>
      <c r="J302" s="326"/>
      <c r="K302" s="326"/>
      <c r="L302" s="326"/>
      <c r="M302" s="326"/>
    </row>
    <row r="303" spans="2:13" ht="12.75">
      <c r="B303" s="326"/>
      <c r="C303" s="326"/>
      <c r="D303" s="326"/>
      <c r="E303" s="326"/>
      <c r="F303" s="326"/>
      <c r="G303" s="326"/>
      <c r="I303" s="326"/>
      <c r="J303" s="326"/>
      <c r="K303" s="326"/>
      <c r="L303" s="326"/>
      <c r="M303" s="326"/>
    </row>
    <row r="304" spans="2:13" ht="12.75">
      <c r="B304" s="326"/>
      <c r="C304" s="326"/>
      <c r="D304" s="326"/>
      <c r="E304" s="326"/>
      <c r="F304" s="326"/>
      <c r="G304" s="326"/>
      <c r="I304" s="326"/>
      <c r="J304" s="326"/>
      <c r="K304" s="326"/>
      <c r="L304" s="326"/>
      <c r="M304" s="326"/>
    </row>
    <row r="305" spans="2:13" ht="12.75">
      <c r="B305" s="326"/>
      <c r="C305" s="326"/>
      <c r="D305" s="326"/>
      <c r="E305" s="326"/>
      <c r="F305" s="326"/>
      <c r="G305" s="326"/>
      <c r="I305" s="326"/>
      <c r="J305" s="326"/>
      <c r="K305" s="326"/>
      <c r="L305" s="326"/>
      <c r="M305" s="326"/>
    </row>
    <row r="306" spans="2:13" ht="12.75">
      <c r="B306" s="326"/>
      <c r="C306" s="326"/>
      <c r="D306" s="326"/>
      <c r="E306" s="326"/>
      <c r="F306" s="326"/>
      <c r="G306" s="326"/>
      <c r="I306" s="326"/>
      <c r="J306" s="326"/>
      <c r="K306" s="326"/>
      <c r="L306" s="326"/>
      <c r="M306" s="326"/>
    </row>
    <row r="307" spans="2:13" ht="12.75">
      <c r="B307" s="326"/>
      <c r="C307" s="326"/>
      <c r="D307" s="326"/>
      <c r="E307" s="326"/>
      <c r="F307" s="326"/>
      <c r="G307" s="326"/>
      <c r="I307" s="326"/>
      <c r="J307" s="326"/>
      <c r="K307" s="326"/>
      <c r="L307" s="326"/>
      <c r="M307" s="326"/>
    </row>
    <row r="308" spans="2:13" ht="12.75">
      <c r="B308" s="326"/>
      <c r="C308" s="326"/>
      <c r="D308" s="326"/>
      <c r="E308" s="326"/>
      <c r="F308" s="326"/>
      <c r="G308" s="326"/>
      <c r="I308" s="326"/>
      <c r="J308" s="326"/>
      <c r="K308" s="326"/>
      <c r="L308" s="326"/>
      <c r="M308" s="326"/>
    </row>
    <row r="309" spans="2:13" ht="12.75">
      <c r="B309" s="326"/>
      <c r="C309" s="326"/>
      <c r="D309" s="326"/>
      <c r="E309" s="326"/>
      <c r="F309" s="326"/>
      <c r="G309" s="326"/>
      <c r="I309" s="326"/>
      <c r="J309" s="326"/>
      <c r="K309" s="326"/>
      <c r="L309" s="326"/>
      <c r="M309" s="326"/>
    </row>
    <row r="310" spans="2:13" ht="12.75">
      <c r="B310" s="326"/>
      <c r="C310" s="326"/>
      <c r="D310" s="326"/>
      <c r="E310" s="326"/>
      <c r="F310" s="326"/>
      <c r="G310" s="326"/>
      <c r="I310" s="326"/>
      <c r="J310" s="326"/>
      <c r="K310" s="326"/>
      <c r="L310" s="326"/>
      <c r="M310" s="326"/>
    </row>
    <row r="311" spans="2:13" ht="12.75">
      <c r="B311" s="326"/>
      <c r="C311" s="326"/>
      <c r="D311" s="326"/>
      <c r="E311" s="326"/>
      <c r="F311" s="326"/>
      <c r="G311" s="326"/>
      <c r="I311" s="326"/>
      <c r="J311" s="326"/>
      <c r="K311" s="326"/>
      <c r="L311" s="326"/>
      <c r="M311" s="326"/>
    </row>
    <row r="312" spans="2:13" ht="12.75">
      <c r="B312" s="326"/>
      <c r="C312" s="326"/>
      <c r="D312" s="326"/>
      <c r="E312" s="326"/>
      <c r="F312" s="326"/>
      <c r="G312" s="326"/>
      <c r="I312" s="326"/>
      <c r="J312" s="326"/>
      <c r="K312" s="326"/>
      <c r="L312" s="326"/>
      <c r="M312" s="326"/>
    </row>
    <row r="313" spans="2:13" ht="12.75">
      <c r="B313" s="326"/>
      <c r="C313" s="326"/>
      <c r="D313" s="326"/>
      <c r="E313" s="326"/>
      <c r="F313" s="326"/>
      <c r="G313" s="326"/>
      <c r="I313" s="326"/>
      <c r="J313" s="326"/>
      <c r="K313" s="326"/>
      <c r="L313" s="326"/>
      <c r="M313" s="326"/>
    </row>
    <row r="314" spans="2:13" ht="12.75">
      <c r="B314" s="326"/>
      <c r="C314" s="326"/>
      <c r="D314" s="326"/>
      <c r="E314" s="326"/>
      <c r="F314" s="326"/>
      <c r="G314" s="326"/>
      <c r="I314" s="326"/>
      <c r="J314" s="326"/>
      <c r="K314" s="326"/>
      <c r="L314" s="326"/>
      <c r="M314" s="326"/>
    </row>
    <row r="315" spans="2:13" ht="12.75">
      <c r="B315" s="326"/>
      <c r="C315" s="326"/>
      <c r="D315" s="326"/>
      <c r="E315" s="326"/>
      <c r="F315" s="326"/>
      <c r="G315" s="326"/>
      <c r="I315" s="326"/>
      <c r="J315" s="326"/>
      <c r="K315" s="326"/>
      <c r="L315" s="326"/>
      <c r="M315" s="326"/>
    </row>
    <row r="316" spans="2:13" ht="12.75">
      <c r="B316" s="326"/>
      <c r="C316" s="326"/>
      <c r="D316" s="326"/>
      <c r="E316" s="326"/>
      <c r="F316" s="326"/>
      <c r="G316" s="326"/>
      <c r="I316" s="326"/>
      <c r="J316" s="326"/>
      <c r="K316" s="326"/>
      <c r="L316" s="326"/>
      <c r="M316" s="326"/>
    </row>
    <row r="317" spans="2:13" ht="12.75">
      <c r="B317" s="326"/>
      <c r="C317" s="326"/>
      <c r="D317" s="326"/>
      <c r="E317" s="326"/>
      <c r="F317" s="326"/>
      <c r="G317" s="326"/>
      <c r="I317" s="326"/>
      <c r="J317" s="326"/>
      <c r="K317" s="326"/>
      <c r="L317" s="326"/>
      <c r="M317" s="326"/>
    </row>
    <row r="318" spans="2:13" ht="12.75">
      <c r="B318" s="326"/>
      <c r="C318" s="326"/>
      <c r="D318" s="326"/>
      <c r="E318" s="326"/>
      <c r="F318" s="326"/>
      <c r="G318" s="326"/>
      <c r="I318" s="326"/>
      <c r="J318" s="326"/>
      <c r="K318" s="326"/>
      <c r="L318" s="326"/>
      <c r="M318" s="326"/>
    </row>
    <row r="319" spans="2:13" ht="12.75">
      <c r="B319" s="326"/>
      <c r="C319" s="326"/>
      <c r="D319" s="326"/>
      <c r="E319" s="326"/>
      <c r="F319" s="326"/>
      <c r="G319" s="326"/>
      <c r="I319" s="326"/>
      <c r="J319" s="326"/>
      <c r="K319" s="326"/>
      <c r="L319" s="326"/>
      <c r="M319" s="326"/>
    </row>
    <row r="320" spans="2:13" ht="12.75">
      <c r="B320" s="326"/>
      <c r="C320" s="326"/>
      <c r="D320" s="326"/>
      <c r="E320" s="326"/>
      <c r="F320" s="326"/>
      <c r="G320" s="326"/>
      <c r="I320" s="326"/>
      <c r="J320" s="326"/>
      <c r="K320" s="326"/>
      <c r="L320" s="326"/>
      <c r="M320" s="326"/>
    </row>
    <row r="321" spans="2:13" ht="12.75">
      <c r="B321" s="326"/>
      <c r="C321" s="326"/>
      <c r="D321" s="326"/>
      <c r="E321" s="326"/>
      <c r="F321" s="326"/>
      <c r="G321" s="326"/>
      <c r="I321" s="326"/>
      <c r="J321" s="326"/>
      <c r="K321" s="326"/>
      <c r="L321" s="326"/>
      <c r="M321" s="326"/>
    </row>
    <row r="322" spans="2:13" ht="12.75">
      <c r="B322" s="326"/>
      <c r="C322" s="326"/>
      <c r="D322" s="326"/>
      <c r="E322" s="326"/>
      <c r="F322" s="326"/>
      <c r="G322" s="326"/>
      <c r="I322" s="326"/>
      <c r="J322" s="326"/>
      <c r="K322" s="326"/>
      <c r="L322" s="326"/>
      <c r="M322" s="326"/>
    </row>
    <row r="323" spans="2:13" ht="12.75">
      <c r="B323" s="326"/>
      <c r="C323" s="326"/>
      <c r="D323" s="326"/>
      <c r="E323" s="326"/>
      <c r="F323" s="326"/>
      <c r="G323" s="326"/>
      <c r="I323" s="326"/>
      <c r="J323" s="326"/>
      <c r="K323" s="326"/>
      <c r="L323" s="326"/>
      <c r="M323" s="326"/>
    </row>
    <row r="324" spans="2:13" ht="12.75">
      <c r="B324" s="326"/>
      <c r="C324" s="326"/>
      <c r="D324" s="326"/>
      <c r="E324" s="326"/>
      <c r="F324" s="326"/>
      <c r="G324" s="326"/>
      <c r="I324" s="326"/>
      <c r="J324" s="326"/>
      <c r="K324" s="326"/>
      <c r="L324" s="326"/>
      <c r="M324" s="326"/>
    </row>
    <row r="325" spans="2:13" ht="12.75">
      <c r="B325" s="326"/>
      <c r="C325" s="326"/>
      <c r="D325" s="326"/>
      <c r="E325" s="326"/>
      <c r="F325" s="326"/>
      <c r="G325" s="326"/>
      <c r="I325" s="326"/>
      <c r="J325" s="326"/>
      <c r="K325" s="326"/>
      <c r="L325" s="326"/>
      <c r="M325" s="326"/>
    </row>
    <row r="326" spans="2:13" ht="12.75">
      <c r="B326" s="326"/>
      <c r="C326" s="326"/>
      <c r="D326" s="326"/>
      <c r="E326" s="326"/>
      <c r="F326" s="326"/>
      <c r="G326" s="326"/>
      <c r="I326" s="326"/>
      <c r="J326" s="326"/>
      <c r="K326" s="326"/>
      <c r="L326" s="326"/>
      <c r="M326" s="326"/>
    </row>
    <row r="327" spans="2:13" ht="12.75">
      <c r="B327" s="326"/>
      <c r="C327" s="326"/>
      <c r="D327" s="326"/>
      <c r="E327" s="326"/>
      <c r="F327" s="326"/>
      <c r="G327" s="326"/>
      <c r="I327" s="326"/>
      <c r="J327" s="326"/>
      <c r="K327" s="326"/>
      <c r="L327" s="326"/>
      <c r="M327" s="326"/>
    </row>
    <row r="328" spans="2:13" ht="12.75">
      <c r="B328" s="326"/>
      <c r="C328" s="326"/>
      <c r="D328" s="326"/>
      <c r="E328" s="326"/>
      <c r="F328" s="326"/>
      <c r="G328" s="326"/>
      <c r="I328" s="326"/>
      <c r="J328" s="326"/>
      <c r="K328" s="326"/>
      <c r="L328" s="326"/>
      <c r="M328" s="326"/>
    </row>
    <row r="329" spans="2:13" ht="12.75">
      <c r="B329" s="326"/>
      <c r="C329" s="326"/>
      <c r="D329" s="326"/>
      <c r="E329" s="326"/>
      <c r="F329" s="326"/>
      <c r="G329" s="326"/>
      <c r="I329" s="326"/>
      <c r="J329" s="326"/>
      <c r="K329" s="326"/>
      <c r="L329" s="326"/>
      <c r="M329" s="326"/>
    </row>
    <row r="330" spans="2:13" ht="12.75">
      <c r="B330" s="326"/>
      <c r="C330" s="326"/>
      <c r="D330" s="326"/>
      <c r="E330" s="326"/>
      <c r="F330" s="326"/>
      <c r="G330" s="326"/>
      <c r="I330" s="326"/>
      <c r="J330" s="326"/>
      <c r="K330" s="326"/>
      <c r="L330" s="326"/>
      <c r="M330" s="326"/>
    </row>
    <row r="331" spans="2:13" ht="12.75">
      <c r="B331" s="326"/>
      <c r="C331" s="326"/>
      <c r="D331" s="326"/>
      <c r="E331" s="326"/>
      <c r="F331" s="326"/>
      <c r="G331" s="326"/>
      <c r="I331" s="326"/>
      <c r="J331" s="326"/>
      <c r="K331" s="326"/>
      <c r="L331" s="326"/>
      <c r="M331" s="326"/>
    </row>
    <row r="332" spans="2:13" ht="12.75">
      <c r="B332" s="326"/>
      <c r="C332" s="326"/>
      <c r="D332" s="326"/>
      <c r="E332" s="326"/>
      <c r="F332" s="326"/>
      <c r="G332" s="326"/>
      <c r="I332" s="326"/>
      <c r="J332" s="326"/>
      <c r="K332" s="326"/>
      <c r="L332" s="326"/>
      <c r="M332" s="326"/>
    </row>
    <row r="333" spans="2:13" ht="12.75">
      <c r="B333" s="326"/>
      <c r="C333" s="326"/>
      <c r="D333" s="326"/>
      <c r="E333" s="326"/>
      <c r="F333" s="326"/>
      <c r="G333" s="326"/>
      <c r="I333" s="326"/>
      <c r="J333" s="326"/>
      <c r="K333" s="326"/>
      <c r="L333" s="326"/>
      <c r="M333" s="326"/>
    </row>
    <row r="334" spans="2:13" ht="12.75">
      <c r="B334" s="326"/>
      <c r="C334" s="326"/>
      <c r="D334" s="326"/>
      <c r="E334" s="326"/>
      <c r="F334" s="326"/>
      <c r="G334" s="326"/>
      <c r="I334" s="326"/>
      <c r="J334" s="326"/>
      <c r="K334" s="326"/>
      <c r="L334" s="326"/>
      <c r="M334" s="326"/>
    </row>
    <row r="335" spans="2:13" ht="12.75">
      <c r="B335" s="326"/>
      <c r="C335" s="326"/>
      <c r="D335" s="326"/>
      <c r="E335" s="326"/>
      <c r="F335" s="326"/>
      <c r="G335" s="326"/>
      <c r="I335" s="326"/>
      <c r="J335" s="326"/>
      <c r="K335" s="326"/>
      <c r="L335" s="326"/>
      <c r="M335" s="326"/>
    </row>
    <row r="336" spans="2:13" ht="12.75">
      <c r="B336" s="326"/>
      <c r="C336" s="326"/>
      <c r="D336" s="326"/>
      <c r="E336" s="326"/>
      <c r="F336" s="326"/>
      <c r="G336" s="326"/>
      <c r="I336" s="326"/>
      <c r="J336" s="326"/>
      <c r="K336" s="326"/>
      <c r="L336" s="326"/>
      <c r="M336" s="326"/>
    </row>
    <row r="337" spans="2:13" ht="12.75">
      <c r="B337" s="326"/>
      <c r="C337" s="326"/>
      <c r="D337" s="326"/>
      <c r="E337" s="326"/>
      <c r="F337" s="326"/>
      <c r="G337" s="326"/>
      <c r="I337" s="326"/>
      <c r="J337" s="326"/>
      <c r="K337" s="326"/>
      <c r="L337" s="326"/>
      <c r="M337" s="326"/>
    </row>
    <row r="338" spans="2:13" ht="12.75">
      <c r="B338" s="326"/>
      <c r="C338" s="326"/>
      <c r="D338" s="326"/>
      <c r="E338" s="326"/>
      <c r="F338" s="326"/>
      <c r="G338" s="326"/>
      <c r="I338" s="326"/>
      <c r="J338" s="326"/>
      <c r="K338" s="326"/>
      <c r="L338" s="326"/>
      <c r="M338" s="326"/>
    </row>
    <row r="339" spans="2:13" ht="12.75">
      <c r="B339" s="326"/>
      <c r="C339" s="326"/>
      <c r="D339" s="326"/>
      <c r="E339" s="326"/>
      <c r="F339" s="326"/>
      <c r="G339" s="326"/>
      <c r="I339" s="326"/>
      <c r="J339" s="326"/>
      <c r="K339" s="326"/>
      <c r="L339" s="326"/>
      <c r="M339" s="326"/>
    </row>
    <row r="340" spans="2:13" ht="12.75">
      <c r="B340" s="326"/>
      <c r="C340" s="326"/>
      <c r="D340" s="326"/>
      <c r="E340" s="326"/>
      <c r="F340" s="326"/>
      <c r="G340" s="326"/>
      <c r="I340" s="326"/>
      <c r="J340" s="326"/>
      <c r="K340" s="326"/>
      <c r="L340" s="326"/>
      <c r="M340" s="326"/>
    </row>
    <row r="341" spans="2:13" ht="12.75">
      <c r="B341" s="326"/>
      <c r="C341" s="326"/>
      <c r="D341" s="326"/>
      <c r="E341" s="326"/>
      <c r="F341" s="326"/>
      <c r="G341" s="326"/>
      <c r="I341" s="326"/>
      <c r="J341" s="326"/>
      <c r="K341" s="326"/>
      <c r="L341" s="326"/>
      <c r="M341" s="326"/>
    </row>
    <row r="342" spans="2:13" ht="12.75">
      <c r="B342" s="326"/>
      <c r="C342" s="326"/>
      <c r="D342" s="326"/>
      <c r="E342" s="326"/>
      <c r="F342" s="326"/>
      <c r="G342" s="326"/>
      <c r="I342" s="326"/>
      <c r="J342" s="326"/>
      <c r="K342" s="326"/>
      <c r="L342" s="326"/>
      <c r="M342" s="326"/>
    </row>
    <row r="343" spans="2:13" ht="12.75">
      <c r="B343" s="326"/>
      <c r="C343" s="326"/>
      <c r="D343" s="326"/>
      <c r="E343" s="326"/>
      <c r="F343" s="326"/>
      <c r="G343" s="326"/>
      <c r="I343" s="326"/>
      <c r="J343" s="326"/>
      <c r="K343" s="326"/>
      <c r="L343" s="326"/>
      <c r="M343" s="326"/>
    </row>
    <row r="344" spans="2:13" ht="12.75">
      <c r="B344" s="326"/>
      <c r="C344" s="326"/>
      <c r="D344" s="326"/>
      <c r="E344" s="326"/>
      <c r="F344" s="326"/>
      <c r="G344" s="326"/>
      <c r="I344" s="326"/>
      <c r="J344" s="326"/>
      <c r="K344" s="326"/>
      <c r="L344" s="326"/>
      <c r="M344" s="326"/>
    </row>
    <row r="345" spans="2:13" ht="12.75">
      <c r="B345" s="326"/>
      <c r="C345" s="326"/>
      <c r="D345" s="326"/>
      <c r="E345" s="326"/>
      <c r="F345" s="326"/>
      <c r="G345" s="326"/>
      <c r="I345" s="326"/>
      <c r="J345" s="326"/>
      <c r="K345" s="326"/>
      <c r="L345" s="326"/>
      <c r="M345" s="326"/>
    </row>
    <row r="346" spans="2:13" ht="12.75">
      <c r="B346" s="326"/>
      <c r="C346" s="326"/>
      <c r="D346" s="326"/>
      <c r="E346" s="326"/>
      <c r="F346" s="326"/>
      <c r="G346" s="326"/>
      <c r="I346" s="326"/>
      <c r="J346" s="326"/>
      <c r="K346" s="326"/>
      <c r="L346" s="326"/>
      <c r="M346" s="326"/>
    </row>
    <row r="347" spans="2:13" ht="12.75">
      <c r="B347" s="326"/>
      <c r="C347" s="326"/>
      <c r="D347" s="326"/>
      <c r="E347" s="326"/>
      <c r="F347" s="326"/>
      <c r="G347" s="326"/>
      <c r="I347" s="326"/>
      <c r="J347" s="326"/>
      <c r="K347" s="326"/>
      <c r="L347" s="326"/>
      <c r="M347" s="326"/>
    </row>
    <row r="348" spans="2:13" ht="12.75">
      <c r="B348" s="326"/>
      <c r="C348" s="326"/>
      <c r="D348" s="326"/>
      <c r="E348" s="326"/>
      <c r="F348" s="326"/>
      <c r="G348" s="326"/>
      <c r="I348" s="326"/>
      <c r="J348" s="326"/>
      <c r="K348" s="326"/>
      <c r="L348" s="326"/>
      <c r="M348" s="326"/>
    </row>
    <row r="349" spans="2:13" ht="12.75">
      <c r="B349" s="326"/>
      <c r="C349" s="326"/>
      <c r="D349" s="326"/>
      <c r="E349" s="326"/>
      <c r="F349" s="326"/>
      <c r="G349" s="326"/>
      <c r="I349" s="326"/>
      <c r="J349" s="326"/>
      <c r="K349" s="326"/>
      <c r="L349" s="326"/>
      <c r="M349" s="326"/>
    </row>
    <row r="350" spans="2:13" ht="12.75">
      <c r="B350" s="326"/>
      <c r="C350" s="326"/>
      <c r="D350" s="326"/>
      <c r="E350" s="326"/>
      <c r="F350" s="326"/>
      <c r="G350" s="326"/>
      <c r="I350" s="326"/>
      <c r="J350" s="326"/>
      <c r="K350" s="326"/>
      <c r="L350" s="326"/>
      <c r="M350" s="326"/>
    </row>
    <row r="351" spans="2:13" ht="12.75">
      <c r="B351" s="326"/>
      <c r="C351" s="326"/>
      <c r="D351" s="326"/>
      <c r="E351" s="326"/>
      <c r="F351" s="326"/>
      <c r="G351" s="326"/>
      <c r="I351" s="326"/>
      <c r="J351" s="326"/>
      <c r="K351" s="326"/>
      <c r="L351" s="326"/>
      <c r="M351" s="326"/>
    </row>
    <row r="352" spans="2:13" ht="12.75">
      <c r="B352" s="326"/>
      <c r="C352" s="326"/>
      <c r="D352" s="326"/>
      <c r="E352" s="326"/>
      <c r="F352" s="326"/>
      <c r="G352" s="326"/>
      <c r="I352" s="326"/>
      <c r="J352" s="326"/>
      <c r="K352" s="326"/>
      <c r="L352" s="326"/>
      <c r="M352" s="326"/>
    </row>
    <row r="353" spans="2:13" ht="12.75">
      <c r="B353" s="326"/>
      <c r="C353" s="326"/>
      <c r="D353" s="326"/>
      <c r="E353" s="326"/>
      <c r="F353" s="326"/>
      <c r="G353" s="326"/>
      <c r="I353" s="326"/>
      <c r="J353" s="326"/>
      <c r="K353" s="326"/>
      <c r="L353" s="326"/>
      <c r="M353" s="326"/>
    </row>
    <row r="354" spans="2:13" ht="12.75">
      <c r="B354" s="326"/>
      <c r="C354" s="326"/>
      <c r="D354" s="326"/>
      <c r="E354" s="326"/>
      <c r="F354" s="326"/>
      <c r="G354" s="326"/>
      <c r="I354" s="326"/>
      <c r="J354" s="326"/>
      <c r="K354" s="326"/>
      <c r="L354" s="326"/>
      <c r="M354" s="326"/>
    </row>
    <row r="355" spans="2:13" ht="12.75">
      <c r="B355" s="326"/>
      <c r="C355" s="326"/>
      <c r="D355" s="326"/>
      <c r="E355" s="326"/>
      <c r="F355" s="326"/>
      <c r="G355" s="326"/>
      <c r="I355" s="326"/>
      <c r="J355" s="326"/>
      <c r="K355" s="326"/>
      <c r="L355" s="326"/>
      <c r="M355" s="326"/>
    </row>
    <row r="356" spans="2:13" ht="12.75">
      <c r="B356" s="326"/>
      <c r="C356" s="326"/>
      <c r="D356" s="326"/>
      <c r="E356" s="326"/>
      <c r="F356" s="326"/>
      <c r="G356" s="326"/>
      <c r="I356" s="326"/>
      <c r="J356" s="326"/>
      <c r="K356" s="326"/>
      <c r="L356" s="326"/>
      <c r="M356" s="326"/>
    </row>
    <row r="357" spans="2:13" ht="12.75">
      <c r="B357" s="326"/>
      <c r="C357" s="326"/>
      <c r="D357" s="326"/>
      <c r="E357" s="326"/>
      <c r="F357" s="326"/>
      <c r="G357" s="326"/>
      <c r="I357" s="326"/>
      <c r="J357" s="326"/>
      <c r="K357" s="326"/>
      <c r="L357" s="326"/>
      <c r="M357" s="326"/>
    </row>
    <row r="358" spans="2:13" ht="12.75">
      <c r="B358" s="326"/>
      <c r="C358" s="326"/>
      <c r="D358" s="326"/>
      <c r="E358" s="326"/>
      <c r="F358" s="326"/>
      <c r="G358" s="326"/>
      <c r="I358" s="326"/>
      <c r="J358" s="326"/>
      <c r="K358" s="326"/>
      <c r="L358" s="326"/>
      <c r="M358" s="326"/>
    </row>
    <row r="359" spans="2:13" ht="12.75">
      <c r="B359" s="326"/>
      <c r="C359" s="326"/>
      <c r="D359" s="326"/>
      <c r="E359" s="326"/>
      <c r="F359" s="326"/>
      <c r="G359" s="326"/>
      <c r="I359" s="326"/>
      <c r="J359" s="326"/>
      <c r="K359" s="326"/>
      <c r="L359" s="326"/>
      <c r="M359" s="326"/>
    </row>
    <row r="360" spans="2:13" ht="12.75">
      <c r="B360" s="326"/>
      <c r="C360" s="326"/>
      <c r="D360" s="326"/>
      <c r="E360" s="326"/>
      <c r="F360" s="326"/>
      <c r="G360" s="326"/>
      <c r="I360" s="326"/>
      <c r="J360" s="326"/>
      <c r="K360" s="326"/>
      <c r="L360" s="326"/>
      <c r="M360" s="326"/>
    </row>
    <row r="361" spans="2:13" ht="12.75">
      <c r="B361" s="326"/>
      <c r="C361" s="326"/>
      <c r="D361" s="326"/>
      <c r="E361" s="326"/>
      <c r="F361" s="326"/>
      <c r="G361" s="326"/>
      <c r="I361" s="326"/>
      <c r="J361" s="326"/>
      <c r="K361" s="326"/>
      <c r="L361" s="326"/>
      <c r="M361" s="326"/>
    </row>
    <row r="362" spans="2:13" ht="12.75">
      <c r="B362" s="326"/>
      <c r="C362" s="326"/>
      <c r="D362" s="326"/>
      <c r="E362" s="326"/>
      <c r="F362" s="326"/>
      <c r="G362" s="326"/>
      <c r="I362" s="326"/>
      <c r="J362" s="326"/>
      <c r="K362" s="326"/>
      <c r="L362" s="326"/>
      <c r="M362" s="326"/>
    </row>
    <row r="363" spans="2:13" ht="12.75">
      <c r="B363" s="326"/>
      <c r="C363" s="326"/>
      <c r="D363" s="326"/>
      <c r="E363" s="326"/>
      <c r="F363" s="326"/>
      <c r="G363" s="326"/>
      <c r="I363" s="326"/>
      <c r="J363" s="326"/>
      <c r="K363" s="326"/>
      <c r="L363" s="326"/>
      <c r="M363" s="326"/>
    </row>
    <row r="364" spans="2:13" ht="12.75">
      <c r="B364" s="326"/>
      <c r="C364" s="326"/>
      <c r="D364" s="326"/>
      <c r="E364" s="326"/>
      <c r="F364" s="326"/>
      <c r="G364" s="326"/>
      <c r="I364" s="326"/>
      <c r="J364" s="326"/>
      <c r="K364" s="326"/>
      <c r="L364" s="326"/>
      <c r="M364" s="326"/>
    </row>
    <row r="365" spans="2:13" ht="12.75">
      <c r="B365" s="326"/>
      <c r="C365" s="326"/>
      <c r="D365" s="326"/>
      <c r="E365" s="326"/>
      <c r="F365" s="326"/>
      <c r="G365" s="326"/>
      <c r="I365" s="326"/>
      <c r="J365" s="326"/>
      <c r="K365" s="326"/>
      <c r="L365" s="326"/>
      <c r="M365" s="326"/>
    </row>
    <row r="366" spans="2:13" ht="12.75">
      <c r="B366" s="326"/>
      <c r="C366" s="326"/>
      <c r="D366" s="326"/>
      <c r="E366" s="326"/>
      <c r="F366" s="326"/>
      <c r="G366" s="326"/>
      <c r="I366" s="326"/>
      <c r="J366" s="326"/>
      <c r="K366" s="326"/>
      <c r="L366" s="326"/>
      <c r="M366" s="326"/>
    </row>
    <row r="367" spans="2:13" ht="12.75">
      <c r="B367" s="326"/>
      <c r="C367" s="326"/>
      <c r="D367" s="326"/>
      <c r="E367" s="326"/>
      <c r="F367" s="326"/>
      <c r="G367" s="326"/>
      <c r="I367" s="326"/>
      <c r="J367" s="326"/>
      <c r="K367" s="326"/>
      <c r="L367" s="326"/>
      <c r="M367" s="326"/>
    </row>
    <row r="368" spans="2:13" ht="12.75">
      <c r="B368" s="326"/>
      <c r="C368" s="326"/>
      <c r="D368" s="326"/>
      <c r="E368" s="326"/>
      <c r="F368" s="326"/>
      <c r="G368" s="326"/>
      <c r="I368" s="326"/>
      <c r="J368" s="326"/>
      <c r="K368" s="326"/>
      <c r="L368" s="326"/>
      <c r="M368" s="326"/>
    </row>
    <row r="369" spans="2:13" ht="12.75">
      <c r="B369" s="326"/>
      <c r="C369" s="326"/>
      <c r="D369" s="326"/>
      <c r="E369" s="326"/>
      <c r="F369" s="326"/>
      <c r="G369" s="326"/>
      <c r="I369" s="326"/>
      <c r="J369" s="326"/>
      <c r="K369" s="326"/>
      <c r="L369" s="326"/>
      <c r="M369" s="326"/>
    </row>
    <row r="370" spans="2:13" ht="12.75">
      <c r="B370" s="326"/>
      <c r="C370" s="326"/>
      <c r="D370" s="326"/>
      <c r="E370" s="326"/>
      <c r="F370" s="326"/>
      <c r="G370" s="326"/>
      <c r="I370" s="326"/>
      <c r="J370" s="326"/>
      <c r="K370" s="326"/>
      <c r="L370" s="326"/>
      <c r="M370" s="326"/>
    </row>
    <row r="371" spans="2:13" ht="12.75">
      <c r="B371" s="326"/>
      <c r="C371" s="326"/>
      <c r="D371" s="326"/>
      <c r="E371" s="326"/>
      <c r="F371" s="326"/>
      <c r="G371" s="326"/>
      <c r="I371" s="326"/>
      <c r="J371" s="326"/>
      <c r="K371" s="326"/>
      <c r="L371" s="326"/>
      <c r="M371" s="326"/>
    </row>
    <row r="372" spans="2:13" ht="12.75">
      <c r="B372" s="326"/>
      <c r="C372" s="326"/>
      <c r="D372" s="326"/>
      <c r="E372" s="326"/>
      <c r="F372" s="326"/>
      <c r="G372" s="326"/>
      <c r="I372" s="326"/>
      <c r="J372" s="326"/>
      <c r="K372" s="326"/>
      <c r="L372" s="326"/>
      <c r="M372" s="326"/>
    </row>
    <row r="373" spans="2:13" ht="12.75">
      <c r="B373" s="326"/>
      <c r="C373" s="326"/>
      <c r="D373" s="326"/>
      <c r="E373" s="326"/>
      <c r="F373" s="326"/>
      <c r="G373" s="326"/>
      <c r="I373" s="326"/>
      <c r="J373" s="326"/>
      <c r="K373" s="326"/>
      <c r="L373" s="326"/>
      <c r="M373" s="326"/>
    </row>
    <row r="374" spans="2:13" ht="12.75">
      <c r="B374" s="326"/>
      <c r="C374" s="326"/>
      <c r="D374" s="326"/>
      <c r="E374" s="326"/>
      <c r="F374" s="326"/>
      <c r="G374" s="326"/>
      <c r="I374" s="326"/>
      <c r="J374" s="326"/>
      <c r="K374" s="326"/>
      <c r="L374" s="326"/>
      <c r="M374" s="326"/>
    </row>
    <row r="375" spans="2:13" ht="12.75">
      <c r="B375" s="326"/>
      <c r="C375" s="326"/>
      <c r="D375" s="326"/>
      <c r="E375" s="326"/>
      <c r="F375" s="326"/>
      <c r="G375" s="326"/>
      <c r="I375" s="326"/>
      <c r="J375" s="326"/>
      <c r="K375" s="326"/>
      <c r="L375" s="326"/>
      <c r="M375" s="326"/>
    </row>
    <row r="376" spans="2:13" ht="12.75">
      <c r="B376" s="326"/>
      <c r="C376" s="326"/>
      <c r="D376" s="326"/>
      <c r="E376" s="326"/>
      <c r="F376" s="326"/>
      <c r="G376" s="326"/>
      <c r="I376" s="326"/>
      <c r="J376" s="326"/>
      <c r="K376" s="326"/>
      <c r="L376" s="326"/>
      <c r="M376" s="326"/>
    </row>
    <row r="377" spans="2:13" ht="12.75">
      <c r="B377" s="326"/>
      <c r="C377" s="326"/>
      <c r="D377" s="326"/>
      <c r="E377" s="326"/>
      <c r="F377" s="326"/>
      <c r="G377" s="326"/>
      <c r="I377" s="326"/>
      <c r="J377" s="326"/>
      <c r="K377" s="326"/>
      <c r="L377" s="326"/>
      <c r="M377" s="326"/>
    </row>
    <row r="378" spans="2:13" ht="12.75">
      <c r="B378" s="326"/>
      <c r="C378" s="326"/>
      <c r="D378" s="326"/>
      <c r="E378" s="326"/>
      <c r="F378" s="326"/>
      <c r="G378" s="326"/>
      <c r="I378" s="326"/>
      <c r="J378" s="326"/>
      <c r="K378" s="326"/>
      <c r="L378" s="326"/>
      <c r="M378" s="326"/>
    </row>
  </sheetData>
  <sheetProtection/>
  <mergeCells count="160">
    <mergeCell ref="B96:J96"/>
    <mergeCell ref="B97:J97"/>
    <mergeCell ref="B98:J98"/>
    <mergeCell ref="B99:J99"/>
    <mergeCell ref="F116:G116"/>
    <mergeCell ref="B105:L105"/>
    <mergeCell ref="B104:L104"/>
    <mergeCell ref="B113:D113"/>
    <mergeCell ref="B100:J100"/>
    <mergeCell ref="B106:I106"/>
    <mergeCell ref="B90:D93"/>
    <mergeCell ref="E90:F90"/>
    <mergeCell ref="I90:J90"/>
    <mergeCell ref="E91:F91"/>
    <mergeCell ref="I91:J91"/>
    <mergeCell ref="E92:F92"/>
    <mergeCell ref="I92:J92"/>
    <mergeCell ref="E93:F93"/>
    <mergeCell ref="I93:J93"/>
    <mergeCell ref="B86:D86"/>
    <mergeCell ref="E86:F89"/>
    <mergeCell ref="I86:J86"/>
    <mergeCell ref="B87:D87"/>
    <mergeCell ref="I87:J87"/>
    <mergeCell ref="B88:D88"/>
    <mergeCell ref="I88:J88"/>
    <mergeCell ref="B89:D89"/>
    <mergeCell ref="I89:J89"/>
    <mergeCell ref="I79:J79"/>
    <mergeCell ref="B80:D83"/>
    <mergeCell ref="I80:J80"/>
    <mergeCell ref="B84:D85"/>
    <mergeCell ref="I84:J84"/>
    <mergeCell ref="I85:J85"/>
    <mergeCell ref="B70:D76"/>
    <mergeCell ref="I70:J70"/>
    <mergeCell ref="I71:J71"/>
    <mergeCell ref="I72:J72"/>
    <mergeCell ref="I73:J73"/>
    <mergeCell ref="I74:J74"/>
    <mergeCell ref="I75:J75"/>
    <mergeCell ref="I64:J64"/>
    <mergeCell ref="B65:D67"/>
    <mergeCell ref="I65:J65"/>
    <mergeCell ref="I66:J66"/>
    <mergeCell ref="I67:J67"/>
    <mergeCell ref="B68:D69"/>
    <mergeCell ref="I68:J68"/>
    <mergeCell ref="I69:J69"/>
    <mergeCell ref="B58:D59"/>
    <mergeCell ref="E58:F85"/>
    <mergeCell ref="I58:J58"/>
    <mergeCell ref="I59:J59"/>
    <mergeCell ref="B60:D61"/>
    <mergeCell ref="I60:J60"/>
    <mergeCell ref="I61:J61"/>
    <mergeCell ref="B62:D64"/>
    <mergeCell ref="I62:J62"/>
    <mergeCell ref="I63:J63"/>
    <mergeCell ref="E54:F55"/>
    <mergeCell ref="I54:J54"/>
    <mergeCell ref="I55:J55"/>
    <mergeCell ref="E56:F57"/>
    <mergeCell ref="I56:J56"/>
    <mergeCell ref="I57:J57"/>
    <mergeCell ref="E48:F49"/>
    <mergeCell ref="I48:J48"/>
    <mergeCell ref="I49:J49"/>
    <mergeCell ref="B50:D57"/>
    <mergeCell ref="E50:F51"/>
    <mergeCell ref="I50:J50"/>
    <mergeCell ref="I51:J51"/>
    <mergeCell ref="E52:F53"/>
    <mergeCell ref="I52:J52"/>
    <mergeCell ref="I53:J53"/>
    <mergeCell ref="B40:D49"/>
    <mergeCell ref="E40:F41"/>
    <mergeCell ref="I40:J40"/>
    <mergeCell ref="I41:J41"/>
    <mergeCell ref="E42:F43"/>
    <mergeCell ref="I42:J42"/>
    <mergeCell ref="I43:J43"/>
    <mergeCell ref="E46:F47"/>
    <mergeCell ref="I46:J46"/>
    <mergeCell ref="I47:J47"/>
    <mergeCell ref="B34:D39"/>
    <mergeCell ref="E34:F35"/>
    <mergeCell ref="I34:J34"/>
    <mergeCell ref="I35:J35"/>
    <mergeCell ref="E36:F37"/>
    <mergeCell ref="E38:F39"/>
    <mergeCell ref="I38:J38"/>
    <mergeCell ref="I39:J39"/>
    <mergeCell ref="E29:F30"/>
    <mergeCell ref="I29:J29"/>
    <mergeCell ref="I30:J30"/>
    <mergeCell ref="B31:D33"/>
    <mergeCell ref="E31:F33"/>
    <mergeCell ref="I31:J31"/>
    <mergeCell ref="I32:J32"/>
    <mergeCell ref="I33:J33"/>
    <mergeCell ref="B23:D30"/>
    <mergeCell ref="E23:F24"/>
    <mergeCell ref="I23:J23"/>
    <mergeCell ref="I24:J24"/>
    <mergeCell ref="E25:F26"/>
    <mergeCell ref="I25:J25"/>
    <mergeCell ref="I26:J26"/>
    <mergeCell ref="E27:F28"/>
    <mergeCell ref="I27:J27"/>
    <mergeCell ref="I28:J28"/>
    <mergeCell ref="E19:F20"/>
    <mergeCell ref="I19:J19"/>
    <mergeCell ref="I20:J20"/>
    <mergeCell ref="E21:F22"/>
    <mergeCell ref="I21:J21"/>
    <mergeCell ref="I22:J22"/>
    <mergeCell ref="E14:F16"/>
    <mergeCell ref="I14:J14"/>
    <mergeCell ref="I15:J15"/>
    <mergeCell ref="I16:J16"/>
    <mergeCell ref="E17:F18"/>
    <mergeCell ref="I17:J17"/>
    <mergeCell ref="I18:J18"/>
    <mergeCell ref="G10:G11"/>
    <mergeCell ref="H10:H11"/>
    <mergeCell ref="I11:J11"/>
    <mergeCell ref="E12:F13"/>
    <mergeCell ref="I12:J12"/>
    <mergeCell ref="I13:J13"/>
    <mergeCell ref="I37:J37"/>
    <mergeCell ref="B10:D22"/>
    <mergeCell ref="E10:F11"/>
    <mergeCell ref="I10:J10"/>
    <mergeCell ref="B8:D8"/>
    <mergeCell ref="E8:F8"/>
    <mergeCell ref="I8:J8"/>
    <mergeCell ref="B9:D9"/>
    <mergeCell ref="E9:F9"/>
    <mergeCell ref="I9:J9"/>
    <mergeCell ref="B77:D79"/>
    <mergeCell ref="I77:J77"/>
    <mergeCell ref="I78:J78"/>
    <mergeCell ref="A3:I3"/>
    <mergeCell ref="A4:I4"/>
    <mergeCell ref="A6:N6"/>
    <mergeCell ref="E44:F45"/>
    <mergeCell ref="I44:J44"/>
    <mergeCell ref="I45:J45"/>
    <mergeCell ref="I36:J36"/>
    <mergeCell ref="B107:I107"/>
    <mergeCell ref="B108:I108"/>
    <mergeCell ref="B109:I109"/>
    <mergeCell ref="B110:I110"/>
    <mergeCell ref="B111:I111"/>
    <mergeCell ref="I76:J76"/>
    <mergeCell ref="I81:J81"/>
    <mergeCell ref="I82:J82"/>
    <mergeCell ref="I83:J83"/>
    <mergeCell ref="B95:J95"/>
  </mergeCells>
  <printOptions/>
  <pageMargins left="0.7086614173228347" right="0.7086614173228347" top="0.7480314960629921" bottom="0.7480314960629921" header="0.31496062992125984" footer="0.31496062992125984"/>
  <pageSetup horizontalDpi="600" verticalDpi="600" orientation="landscape" paperSize="9" scale="38" r:id="rId2"/>
  <legacyDrawingHF r:id="rId1"/>
</worksheet>
</file>

<file path=xl/worksheets/sheet5.xml><?xml version="1.0" encoding="utf-8"?>
<worksheet xmlns="http://schemas.openxmlformats.org/spreadsheetml/2006/main" xmlns:r="http://schemas.openxmlformats.org/officeDocument/2006/relationships">
  <dimension ref="A1:AC242"/>
  <sheetViews>
    <sheetView view="pageBreakPreview" zoomScale="60" zoomScaleNormal="92" workbookViewId="0" topLeftCell="A205">
      <selection activeCell="A6" sqref="A6:I6"/>
    </sheetView>
  </sheetViews>
  <sheetFormatPr defaultColWidth="9.140625" defaultRowHeight="12.75"/>
  <cols>
    <col min="1" max="1" width="14.57421875" style="0" customWidth="1"/>
    <col min="2" max="2" width="22.00390625" style="0" customWidth="1"/>
    <col min="3" max="3" width="10.28125" style="0" customWidth="1"/>
    <col min="6" max="6" width="21.00390625" style="0" customWidth="1"/>
    <col min="7" max="7" width="14.140625" style="0" customWidth="1"/>
    <col min="8" max="8" width="22.421875" style="0" customWidth="1"/>
    <col min="9" max="9" width="16.00390625" style="0" customWidth="1"/>
    <col min="10" max="10" width="17.421875" style="0" customWidth="1"/>
  </cols>
  <sheetData>
    <row r="1" spans="1:9" ht="12.75">
      <c r="A1" s="291"/>
      <c r="B1" s="291"/>
      <c r="C1" s="291"/>
      <c r="D1" s="291"/>
      <c r="E1" s="291"/>
      <c r="F1" s="291"/>
      <c r="G1" s="291"/>
      <c r="H1" s="291"/>
      <c r="I1" s="292" t="s">
        <v>421</v>
      </c>
    </row>
    <row r="2" spans="1:29" s="118" customFormat="1" ht="34.5" customHeight="1" thickBot="1">
      <c r="A2" s="293" t="s">
        <v>100</v>
      </c>
      <c r="D2" s="294"/>
      <c r="H2" s="799" t="s">
        <v>323</v>
      </c>
      <c r="I2" s="799"/>
      <c r="K2" s="119"/>
      <c r="L2" s="119"/>
      <c r="M2" s="119"/>
      <c r="N2" s="120"/>
      <c r="O2" s="120"/>
      <c r="P2" s="120"/>
      <c r="Q2" s="120"/>
      <c r="R2" s="120"/>
      <c r="S2" s="120"/>
      <c r="T2" s="120"/>
      <c r="U2" s="120"/>
      <c r="V2" s="120"/>
      <c r="W2" s="120"/>
      <c r="X2" s="120"/>
      <c r="Y2" s="120"/>
      <c r="Z2" s="120"/>
      <c r="AA2" s="120"/>
      <c r="AB2" s="120"/>
      <c r="AC2" s="120"/>
    </row>
    <row r="3" spans="1:13" s="122" customFormat="1" ht="20.25" customHeight="1">
      <c r="A3" s="733" t="s">
        <v>101</v>
      </c>
      <c r="B3" s="734"/>
      <c r="C3" s="734"/>
      <c r="D3" s="734"/>
      <c r="E3" s="734"/>
      <c r="F3" s="734"/>
      <c r="G3" s="735"/>
      <c r="H3" s="295"/>
      <c r="I3" s="295"/>
      <c r="K3" s="123"/>
      <c r="L3" s="121"/>
      <c r="M3" s="121"/>
    </row>
    <row r="4" spans="1:17" s="118" customFormat="1" ht="24.75" customHeight="1" thickBot="1">
      <c r="A4" s="800" t="s">
        <v>102</v>
      </c>
      <c r="B4" s="801"/>
      <c r="C4" s="801"/>
      <c r="D4" s="801"/>
      <c r="E4" s="801"/>
      <c r="F4" s="801"/>
      <c r="G4" s="802"/>
      <c r="K4" s="124"/>
      <c r="L4" s="120"/>
      <c r="M4" s="120"/>
      <c r="N4" s="120"/>
      <c r="O4" s="120"/>
      <c r="P4" s="120"/>
      <c r="Q4" s="120"/>
    </row>
    <row r="5" spans="1:17" s="125" customFormat="1" ht="24.75" customHeight="1">
      <c r="A5" s="296"/>
      <c r="B5" s="297"/>
      <c r="C5" s="297"/>
      <c r="D5" s="297"/>
      <c r="E5" s="296"/>
      <c r="L5" s="126"/>
      <c r="M5" s="126"/>
      <c r="N5" s="126"/>
      <c r="O5" s="126"/>
      <c r="P5" s="126"/>
      <c r="Q5" s="126"/>
    </row>
    <row r="6" spans="1:29" s="118" customFormat="1" ht="27" customHeight="1">
      <c r="A6" s="803" t="s">
        <v>257</v>
      </c>
      <c r="B6" s="803"/>
      <c r="C6" s="803"/>
      <c r="D6" s="803"/>
      <c r="E6" s="803"/>
      <c r="F6" s="803"/>
      <c r="G6" s="803"/>
      <c r="H6" s="803"/>
      <c r="I6" s="803"/>
      <c r="J6" s="127"/>
      <c r="K6" s="119"/>
      <c r="L6" s="119"/>
      <c r="M6" s="119"/>
      <c r="N6" s="120"/>
      <c r="O6" s="120"/>
      <c r="P6" s="120"/>
      <c r="Q6" s="120"/>
      <c r="R6" s="120"/>
      <c r="S6" s="120"/>
      <c r="T6" s="120"/>
      <c r="U6" s="120"/>
      <c r="V6" s="120"/>
      <c r="W6" s="120"/>
      <c r="X6" s="120"/>
      <c r="Y6" s="120"/>
      <c r="Z6" s="120"/>
      <c r="AA6" s="120"/>
      <c r="AB6" s="120"/>
      <c r="AC6" s="120"/>
    </row>
    <row r="7" spans="1:29" s="118" customFormat="1" ht="27" customHeight="1">
      <c r="A7" s="124"/>
      <c r="B7" s="124"/>
      <c r="C7" s="124"/>
      <c r="D7" s="124"/>
      <c r="E7" s="124"/>
      <c r="F7" s="124"/>
      <c r="G7" s="124"/>
      <c r="H7" s="124"/>
      <c r="I7" s="124"/>
      <c r="J7" s="127"/>
      <c r="K7" s="119"/>
      <c r="L7" s="119"/>
      <c r="M7" s="119"/>
      <c r="N7" s="120"/>
      <c r="O7" s="120"/>
      <c r="P7" s="120"/>
      <c r="Q7" s="120"/>
      <c r="R7" s="120"/>
      <c r="S7" s="120"/>
      <c r="T7" s="120"/>
      <c r="U7" s="120"/>
      <c r="V7" s="120"/>
      <c r="W7" s="120"/>
      <c r="X7" s="120"/>
      <c r="Y7" s="120"/>
      <c r="Z7" s="120"/>
      <c r="AA7" s="120"/>
      <c r="AB7" s="120"/>
      <c r="AC7" s="120"/>
    </row>
    <row r="8" spans="1:29" s="118" customFormat="1" ht="27" customHeight="1">
      <c r="A8" s="804" t="s">
        <v>103</v>
      </c>
      <c r="B8" s="805" t="s">
        <v>263</v>
      </c>
      <c r="C8" s="806"/>
      <c r="D8" s="806"/>
      <c r="E8" s="806"/>
      <c r="F8" s="807"/>
      <c r="G8" s="805" t="s">
        <v>259</v>
      </c>
      <c r="H8" s="806"/>
      <c r="I8" s="807"/>
      <c r="J8" s="127"/>
      <c r="K8" s="119"/>
      <c r="L8" s="119"/>
      <c r="M8" s="119"/>
      <c r="N8" s="120"/>
      <c r="O8" s="120"/>
      <c r="P8" s="120"/>
      <c r="Q8" s="120"/>
      <c r="R8" s="120"/>
      <c r="S8" s="120"/>
      <c r="T8" s="120"/>
      <c r="U8" s="120"/>
      <c r="V8" s="120"/>
      <c r="W8" s="120"/>
      <c r="X8" s="120"/>
      <c r="Y8" s="120"/>
      <c r="Z8" s="120"/>
      <c r="AA8" s="120"/>
      <c r="AB8" s="120"/>
      <c r="AC8" s="120"/>
    </row>
    <row r="9" spans="1:11" s="122" customFormat="1" ht="24" customHeight="1">
      <c r="A9" s="804"/>
      <c r="B9" s="298" t="s">
        <v>258</v>
      </c>
      <c r="C9" s="808" t="s">
        <v>264</v>
      </c>
      <c r="D9" s="808" t="s">
        <v>104</v>
      </c>
      <c r="E9" s="808" t="s">
        <v>357</v>
      </c>
      <c r="F9" s="298" t="s">
        <v>105</v>
      </c>
      <c r="G9" s="808" t="s">
        <v>260</v>
      </c>
      <c r="H9" s="808" t="s">
        <v>261</v>
      </c>
      <c r="I9" s="298" t="s">
        <v>262</v>
      </c>
      <c r="J9" s="121"/>
      <c r="K9" s="121"/>
    </row>
    <row r="10" spans="1:11" s="122" customFormat="1" ht="17.25" customHeight="1">
      <c r="A10" s="804"/>
      <c r="B10" s="298"/>
      <c r="C10" s="808"/>
      <c r="D10" s="808"/>
      <c r="E10" s="808"/>
      <c r="F10" s="298" t="s">
        <v>106</v>
      </c>
      <c r="G10" s="808"/>
      <c r="H10" s="808"/>
      <c r="I10" s="298" t="s">
        <v>106</v>
      </c>
      <c r="J10" s="121"/>
      <c r="K10" s="121"/>
    </row>
    <row r="11" spans="1:9" s="119" customFormat="1" ht="12" customHeight="1">
      <c r="A11" s="299">
        <v>1</v>
      </c>
      <c r="B11" s="299">
        <v>2</v>
      </c>
      <c r="C11" s="299">
        <v>3</v>
      </c>
      <c r="D11" s="299">
        <v>4</v>
      </c>
      <c r="E11" s="299">
        <v>5</v>
      </c>
      <c r="F11" s="299">
        <v>6</v>
      </c>
      <c r="G11" s="299">
        <v>7</v>
      </c>
      <c r="H11" s="299">
        <v>8</v>
      </c>
      <c r="I11" s="299">
        <v>9</v>
      </c>
    </row>
    <row r="12" spans="1:9" s="119" customFormat="1" ht="12" customHeight="1">
      <c r="A12" s="790">
        <v>1</v>
      </c>
      <c r="B12" s="796" t="s">
        <v>352</v>
      </c>
      <c r="C12" s="797"/>
      <c r="D12" s="797"/>
      <c r="E12" s="797"/>
      <c r="F12" s="797"/>
      <c r="G12" s="797"/>
      <c r="H12" s="797"/>
      <c r="I12" s="798"/>
    </row>
    <row r="13" spans="1:9" s="128" customFormat="1" ht="17.25" customHeight="1">
      <c r="A13" s="791"/>
      <c r="B13" s="781" t="s">
        <v>273</v>
      </c>
      <c r="C13" s="782"/>
      <c r="D13" s="782"/>
      <c r="E13" s="782"/>
      <c r="F13" s="782"/>
      <c r="G13" s="782"/>
      <c r="H13" s="782"/>
      <c r="I13" s="783"/>
    </row>
    <row r="14" spans="1:25" s="130" customFormat="1" ht="17.25" customHeight="1">
      <c r="A14" s="791"/>
      <c r="B14" s="300"/>
      <c r="C14" s="300"/>
      <c r="D14" s="300"/>
      <c r="E14" s="301"/>
      <c r="F14" s="301">
        <f>C14*E14</f>
        <v>0</v>
      </c>
      <c r="G14" s="301"/>
      <c r="H14" s="301"/>
      <c r="I14" s="301"/>
      <c r="J14" s="129"/>
      <c r="K14" s="129"/>
      <c r="L14" s="129"/>
      <c r="M14" s="129"/>
      <c r="N14" s="129"/>
      <c r="O14" s="129"/>
      <c r="P14" s="129"/>
      <c r="Q14" s="129"/>
      <c r="R14" s="129"/>
      <c r="S14" s="129"/>
      <c r="T14" s="129"/>
      <c r="U14" s="129"/>
      <c r="V14" s="129"/>
      <c r="W14" s="129"/>
      <c r="X14" s="129"/>
      <c r="Y14" s="129"/>
    </row>
    <row r="15" spans="1:25" s="130" customFormat="1" ht="17.25" customHeight="1">
      <c r="A15" s="791"/>
      <c r="B15" s="300"/>
      <c r="C15" s="300"/>
      <c r="D15" s="300"/>
      <c r="E15" s="301"/>
      <c r="F15" s="301">
        <f>C15*E15</f>
        <v>0</v>
      </c>
      <c r="G15" s="301"/>
      <c r="H15" s="301"/>
      <c r="I15" s="301"/>
      <c r="J15" s="129"/>
      <c r="K15" s="129"/>
      <c r="L15" s="129"/>
      <c r="M15" s="129"/>
      <c r="N15" s="129"/>
      <c r="O15" s="129"/>
      <c r="P15" s="129"/>
      <c r="Q15" s="129"/>
      <c r="R15" s="129"/>
      <c r="S15" s="129"/>
      <c r="T15" s="129"/>
      <c r="U15" s="129"/>
      <c r="V15" s="129"/>
      <c r="W15" s="129"/>
      <c r="X15" s="129"/>
      <c r="Y15" s="129"/>
    </row>
    <row r="16" spans="1:25" s="130" customFormat="1" ht="17.25" customHeight="1">
      <c r="A16" s="791"/>
      <c r="B16" s="778" t="s">
        <v>354</v>
      </c>
      <c r="C16" s="779"/>
      <c r="D16" s="779"/>
      <c r="E16" s="779"/>
      <c r="F16" s="779"/>
      <c r="G16" s="779"/>
      <c r="H16" s="780"/>
      <c r="I16" s="307">
        <f>SUM(I14:I15)</f>
        <v>0</v>
      </c>
      <c r="J16" s="129"/>
      <c r="K16" s="129"/>
      <c r="L16" s="129"/>
      <c r="M16" s="129"/>
      <c r="N16" s="129"/>
      <c r="O16" s="129"/>
      <c r="P16" s="129"/>
      <c r="Q16" s="129"/>
      <c r="R16" s="129"/>
      <c r="S16" s="129"/>
      <c r="T16" s="129"/>
      <c r="U16" s="129"/>
      <c r="V16" s="129"/>
      <c r="W16" s="129"/>
      <c r="X16" s="129"/>
      <c r="Y16" s="129"/>
    </row>
    <row r="17" spans="1:9" s="128" customFormat="1" ht="17.25" customHeight="1">
      <c r="A17" s="791"/>
      <c r="B17" s="781" t="s">
        <v>422</v>
      </c>
      <c r="C17" s="782"/>
      <c r="D17" s="782"/>
      <c r="E17" s="782"/>
      <c r="F17" s="782"/>
      <c r="G17" s="782"/>
      <c r="H17" s="782"/>
      <c r="I17" s="783"/>
    </row>
    <row r="18" spans="1:25" s="130" customFormat="1" ht="17.25" customHeight="1">
      <c r="A18" s="791"/>
      <c r="B18" s="300"/>
      <c r="C18" s="300"/>
      <c r="D18" s="300"/>
      <c r="E18" s="301"/>
      <c r="F18" s="301">
        <f>C18*E18</f>
        <v>0</v>
      </c>
      <c r="G18" s="301"/>
      <c r="H18" s="301"/>
      <c r="I18" s="301"/>
      <c r="J18" s="129"/>
      <c r="K18" s="129"/>
      <c r="L18" s="129"/>
      <c r="M18" s="129"/>
      <c r="N18" s="129"/>
      <c r="O18" s="129"/>
      <c r="P18" s="129"/>
      <c r="Q18" s="129"/>
      <c r="R18" s="129"/>
      <c r="S18" s="129"/>
      <c r="T18" s="129"/>
      <c r="U18" s="129"/>
      <c r="V18" s="129"/>
      <c r="W18" s="129"/>
      <c r="X18" s="129"/>
      <c r="Y18" s="129"/>
    </row>
    <row r="19" spans="1:25" s="130" customFormat="1" ht="17.25" customHeight="1">
      <c r="A19" s="791"/>
      <c r="B19" s="300"/>
      <c r="C19" s="300"/>
      <c r="D19" s="300"/>
      <c r="E19" s="301"/>
      <c r="F19" s="301">
        <f>C19*E19</f>
        <v>0</v>
      </c>
      <c r="G19" s="301"/>
      <c r="H19" s="301"/>
      <c r="I19" s="301"/>
      <c r="J19" s="129"/>
      <c r="K19" s="129"/>
      <c r="L19" s="129"/>
      <c r="M19" s="129"/>
      <c r="N19" s="129"/>
      <c r="O19" s="129"/>
      <c r="P19" s="129"/>
      <c r="Q19" s="129"/>
      <c r="R19" s="129"/>
      <c r="S19" s="129"/>
      <c r="T19" s="129"/>
      <c r="U19" s="129"/>
      <c r="V19" s="129"/>
      <c r="W19" s="129"/>
      <c r="X19" s="129"/>
      <c r="Y19" s="129"/>
    </row>
    <row r="20" spans="1:25" s="130" customFormat="1" ht="33.75" customHeight="1">
      <c r="A20" s="791"/>
      <c r="B20" s="778" t="s">
        <v>428</v>
      </c>
      <c r="C20" s="779"/>
      <c r="D20" s="779"/>
      <c r="E20" s="779"/>
      <c r="F20" s="779"/>
      <c r="G20" s="779"/>
      <c r="H20" s="780"/>
      <c r="I20" s="307">
        <f>SUM(I18:I19)</f>
        <v>0</v>
      </c>
      <c r="J20" s="129"/>
      <c r="K20" s="129"/>
      <c r="L20" s="129"/>
      <c r="M20" s="129"/>
      <c r="N20" s="129"/>
      <c r="O20" s="129"/>
      <c r="P20" s="129"/>
      <c r="Q20" s="129"/>
      <c r="R20" s="129"/>
      <c r="S20" s="129"/>
      <c r="T20" s="129"/>
      <c r="U20" s="129"/>
      <c r="V20" s="129"/>
      <c r="W20" s="129"/>
      <c r="X20" s="129"/>
      <c r="Y20" s="129"/>
    </row>
    <row r="21" spans="1:25" s="130" customFormat="1" ht="16.5" customHeight="1">
      <c r="A21" s="791"/>
      <c r="B21" s="781" t="s">
        <v>274</v>
      </c>
      <c r="C21" s="782"/>
      <c r="D21" s="782"/>
      <c r="E21" s="782"/>
      <c r="F21" s="782"/>
      <c r="G21" s="782"/>
      <c r="H21" s="782"/>
      <c r="I21" s="783"/>
      <c r="J21" s="129"/>
      <c r="K21" s="129"/>
      <c r="L21" s="129"/>
      <c r="M21" s="129"/>
      <c r="N21" s="129"/>
      <c r="O21" s="129"/>
      <c r="P21" s="129"/>
      <c r="Q21" s="129"/>
      <c r="R21" s="129"/>
      <c r="S21" s="129"/>
      <c r="T21" s="129"/>
      <c r="U21" s="129"/>
      <c r="V21" s="129"/>
      <c r="W21" s="129"/>
      <c r="X21" s="129"/>
      <c r="Y21" s="129"/>
    </row>
    <row r="22" spans="1:25" s="130" customFormat="1" ht="17.25" customHeight="1">
      <c r="A22" s="791"/>
      <c r="B22" s="781" t="s">
        <v>275</v>
      </c>
      <c r="C22" s="782"/>
      <c r="D22" s="782"/>
      <c r="E22" s="782"/>
      <c r="F22" s="782"/>
      <c r="G22" s="782"/>
      <c r="H22" s="782"/>
      <c r="I22" s="783"/>
      <c r="J22" s="129"/>
      <c r="K22" s="129"/>
      <c r="L22" s="129"/>
      <c r="M22" s="129"/>
      <c r="N22" s="129"/>
      <c r="O22" s="129"/>
      <c r="P22" s="129"/>
      <c r="Q22" s="129"/>
      <c r="R22" s="129"/>
      <c r="S22" s="129"/>
      <c r="T22" s="129"/>
      <c r="U22" s="129"/>
      <c r="V22" s="129"/>
      <c r="W22" s="129"/>
      <c r="X22" s="129"/>
      <c r="Y22" s="129"/>
    </row>
    <row r="23" spans="1:25" s="130" customFormat="1" ht="17.25" customHeight="1">
      <c r="A23" s="791"/>
      <c r="B23" s="781" t="s">
        <v>423</v>
      </c>
      <c r="C23" s="782"/>
      <c r="D23" s="782"/>
      <c r="E23" s="782"/>
      <c r="F23" s="782"/>
      <c r="G23" s="782"/>
      <c r="H23" s="782"/>
      <c r="I23" s="783"/>
      <c r="J23" s="129"/>
      <c r="K23" s="129"/>
      <c r="L23" s="129"/>
      <c r="M23" s="129"/>
      <c r="N23" s="129"/>
      <c r="O23" s="129"/>
      <c r="P23" s="129"/>
      <c r="Q23" s="129"/>
      <c r="R23" s="129"/>
      <c r="S23" s="129"/>
      <c r="T23" s="129"/>
      <c r="U23" s="129"/>
      <c r="V23" s="129"/>
      <c r="W23" s="129"/>
      <c r="X23" s="129"/>
      <c r="Y23" s="129"/>
    </row>
    <row r="24" spans="1:25" s="130" customFormat="1" ht="17.25" customHeight="1">
      <c r="A24" s="791"/>
      <c r="B24" s="300"/>
      <c r="C24" s="300"/>
      <c r="D24" s="300"/>
      <c r="E24" s="301"/>
      <c r="F24" s="301">
        <f>C24*E24</f>
        <v>0</v>
      </c>
      <c r="G24" s="301"/>
      <c r="H24" s="301"/>
      <c r="I24" s="301"/>
      <c r="J24" s="129"/>
      <c r="K24" s="129"/>
      <c r="L24" s="129"/>
      <c r="M24" s="129"/>
      <c r="N24" s="129"/>
      <c r="O24" s="129"/>
      <c r="P24" s="129"/>
      <c r="Q24" s="129"/>
      <c r="R24" s="129"/>
      <c r="S24" s="129"/>
      <c r="T24" s="129"/>
      <c r="U24" s="129"/>
      <c r="V24" s="129"/>
      <c r="W24" s="129"/>
      <c r="X24" s="129"/>
      <c r="Y24" s="129"/>
    </row>
    <row r="25" spans="1:9" s="128" customFormat="1" ht="17.25" customHeight="1">
      <c r="A25" s="791"/>
      <c r="B25" s="303"/>
      <c r="C25" s="303"/>
      <c r="D25" s="303"/>
      <c r="E25" s="303"/>
      <c r="F25" s="301">
        <f>C25*E25</f>
        <v>0</v>
      </c>
      <c r="G25" s="303"/>
      <c r="H25" s="303"/>
      <c r="I25" s="301"/>
    </row>
    <row r="26" spans="1:25" s="130" customFormat="1" ht="16.5" customHeight="1">
      <c r="A26" s="791"/>
      <c r="B26" s="778" t="s">
        <v>267</v>
      </c>
      <c r="C26" s="779"/>
      <c r="D26" s="779"/>
      <c r="E26" s="779"/>
      <c r="F26" s="779"/>
      <c r="G26" s="779"/>
      <c r="H26" s="780"/>
      <c r="I26" s="307">
        <f>SUM(I24:I25)</f>
        <v>0</v>
      </c>
      <c r="J26" s="129"/>
      <c r="K26" s="129"/>
      <c r="L26" s="129"/>
      <c r="M26" s="129"/>
      <c r="N26" s="129"/>
      <c r="O26" s="129"/>
      <c r="P26" s="129"/>
      <c r="Q26" s="129"/>
      <c r="R26" s="129"/>
      <c r="S26" s="129"/>
      <c r="T26" s="129"/>
      <c r="U26" s="129"/>
      <c r="V26" s="129"/>
      <c r="W26" s="129"/>
      <c r="X26" s="129"/>
      <c r="Y26" s="129"/>
    </row>
    <row r="27" spans="1:25" s="130" customFormat="1" ht="17.25" customHeight="1">
      <c r="A27" s="791"/>
      <c r="B27" s="781" t="s">
        <v>424</v>
      </c>
      <c r="C27" s="782"/>
      <c r="D27" s="782"/>
      <c r="E27" s="782"/>
      <c r="F27" s="782"/>
      <c r="G27" s="782"/>
      <c r="H27" s="782"/>
      <c r="I27" s="783"/>
      <c r="J27" s="129"/>
      <c r="K27" s="129"/>
      <c r="L27" s="129"/>
      <c r="M27" s="129"/>
      <c r="N27" s="129"/>
      <c r="O27" s="129"/>
      <c r="P27" s="129"/>
      <c r="Q27" s="129"/>
      <c r="R27" s="129"/>
      <c r="S27" s="129"/>
      <c r="T27" s="129"/>
      <c r="U27" s="129"/>
      <c r="V27" s="129"/>
      <c r="W27" s="129"/>
      <c r="X27" s="129"/>
      <c r="Y27" s="129"/>
    </row>
    <row r="28" spans="1:25" s="130" customFormat="1" ht="17.25" customHeight="1">
      <c r="A28" s="791"/>
      <c r="B28" s="300"/>
      <c r="C28" s="300"/>
      <c r="D28" s="300"/>
      <c r="E28" s="301"/>
      <c r="F28" s="301">
        <f>C28*E28</f>
        <v>0</v>
      </c>
      <c r="G28" s="301"/>
      <c r="H28" s="301"/>
      <c r="I28" s="301"/>
      <c r="J28" s="129"/>
      <c r="K28" s="129"/>
      <c r="L28" s="129"/>
      <c r="M28" s="129"/>
      <c r="N28" s="129"/>
      <c r="O28" s="129"/>
      <c r="P28" s="129"/>
      <c r="Q28" s="129"/>
      <c r="R28" s="129"/>
      <c r="S28" s="129"/>
      <c r="T28" s="129"/>
      <c r="U28" s="129"/>
      <c r="V28" s="129"/>
      <c r="W28" s="129"/>
      <c r="X28" s="129"/>
      <c r="Y28" s="129"/>
    </row>
    <row r="29" spans="1:9" s="128" customFormat="1" ht="17.25" customHeight="1">
      <c r="A29" s="791"/>
      <c r="B29" s="303"/>
      <c r="C29" s="303"/>
      <c r="D29" s="303"/>
      <c r="E29" s="303"/>
      <c r="F29" s="301">
        <f>C29*E29</f>
        <v>0</v>
      </c>
      <c r="G29" s="303"/>
      <c r="H29" s="303"/>
      <c r="I29" s="301"/>
    </row>
    <row r="30" spans="1:25" s="130" customFormat="1" ht="16.5" customHeight="1">
      <c r="A30" s="791"/>
      <c r="B30" s="781" t="s">
        <v>268</v>
      </c>
      <c r="C30" s="782"/>
      <c r="D30" s="782"/>
      <c r="E30" s="782"/>
      <c r="F30" s="782"/>
      <c r="G30" s="782"/>
      <c r="H30" s="782"/>
      <c r="I30" s="307">
        <f>SUM(I28:I29)</f>
        <v>0</v>
      </c>
      <c r="J30" s="129"/>
      <c r="K30" s="129"/>
      <c r="L30" s="129"/>
      <c r="M30" s="129"/>
      <c r="N30" s="129"/>
      <c r="O30" s="129"/>
      <c r="P30" s="129"/>
      <c r="Q30" s="129"/>
      <c r="R30" s="129"/>
      <c r="S30" s="129"/>
      <c r="T30" s="129"/>
      <c r="U30" s="129"/>
      <c r="V30" s="129"/>
      <c r="W30" s="129"/>
      <c r="X30" s="129"/>
      <c r="Y30" s="129"/>
    </row>
    <row r="31" spans="1:25" s="130" customFormat="1" ht="17.25" customHeight="1">
      <c r="A31" s="791"/>
      <c r="B31" s="781" t="s">
        <v>425</v>
      </c>
      <c r="C31" s="782"/>
      <c r="D31" s="782"/>
      <c r="E31" s="782"/>
      <c r="F31" s="782"/>
      <c r="G31" s="782"/>
      <c r="H31" s="782"/>
      <c r="I31" s="783"/>
      <c r="J31" s="129"/>
      <c r="K31" s="129"/>
      <c r="L31" s="129"/>
      <c r="M31" s="129"/>
      <c r="N31" s="129"/>
      <c r="O31" s="129"/>
      <c r="P31" s="129"/>
      <c r="Q31" s="129"/>
      <c r="R31" s="129"/>
      <c r="S31" s="129"/>
      <c r="T31" s="129"/>
      <c r="U31" s="129"/>
      <c r="V31" s="129"/>
      <c r="W31" s="129"/>
      <c r="X31" s="129"/>
      <c r="Y31" s="129"/>
    </row>
    <row r="32" spans="1:25" s="130" customFormat="1" ht="17.25" customHeight="1">
      <c r="A32" s="791"/>
      <c r="B32" s="300"/>
      <c r="C32" s="300"/>
      <c r="D32" s="300"/>
      <c r="E32" s="301"/>
      <c r="F32" s="301">
        <f>C32*E32</f>
        <v>0</v>
      </c>
      <c r="G32" s="301"/>
      <c r="H32" s="301"/>
      <c r="I32" s="301"/>
      <c r="J32" s="129"/>
      <c r="K32" s="129"/>
      <c r="L32" s="129"/>
      <c r="M32" s="129"/>
      <c r="N32" s="129"/>
      <c r="O32" s="129"/>
      <c r="P32" s="129"/>
      <c r="Q32" s="129"/>
      <c r="R32" s="129"/>
      <c r="S32" s="129"/>
      <c r="T32" s="129"/>
      <c r="U32" s="129"/>
      <c r="V32" s="129"/>
      <c r="W32" s="129"/>
      <c r="X32" s="129"/>
      <c r="Y32" s="129"/>
    </row>
    <row r="33" spans="1:25" s="130" customFormat="1" ht="17.25" customHeight="1">
      <c r="A33" s="791"/>
      <c r="B33" s="300"/>
      <c r="C33" s="300"/>
      <c r="D33" s="300"/>
      <c r="E33" s="301"/>
      <c r="F33" s="301">
        <f>C33*E33</f>
        <v>0</v>
      </c>
      <c r="G33" s="301"/>
      <c r="H33" s="301"/>
      <c r="I33" s="301"/>
      <c r="J33" s="129"/>
      <c r="K33" s="129"/>
      <c r="L33" s="129"/>
      <c r="M33" s="129"/>
      <c r="N33" s="129"/>
      <c r="O33" s="129"/>
      <c r="P33" s="129"/>
      <c r="Q33" s="129"/>
      <c r="R33" s="129"/>
      <c r="S33" s="129"/>
      <c r="T33" s="129"/>
      <c r="U33" s="129"/>
      <c r="V33" s="129"/>
      <c r="W33" s="129"/>
      <c r="X33" s="129"/>
      <c r="Y33" s="129"/>
    </row>
    <row r="34" spans="1:25" s="130" customFormat="1" ht="16.5" customHeight="1">
      <c r="A34" s="791"/>
      <c r="B34" s="778" t="s">
        <v>269</v>
      </c>
      <c r="C34" s="779"/>
      <c r="D34" s="779"/>
      <c r="E34" s="779"/>
      <c r="F34" s="779"/>
      <c r="G34" s="779"/>
      <c r="H34" s="780"/>
      <c r="I34" s="307">
        <f>SUM(I32:I33)</f>
        <v>0</v>
      </c>
      <c r="J34" s="129"/>
      <c r="K34" s="129"/>
      <c r="L34" s="129"/>
      <c r="M34" s="129"/>
      <c r="N34" s="129"/>
      <c r="O34" s="129"/>
      <c r="P34" s="129"/>
      <c r="Q34" s="129"/>
      <c r="R34" s="129"/>
      <c r="S34" s="129"/>
      <c r="T34" s="129"/>
      <c r="U34" s="129"/>
      <c r="V34" s="129"/>
      <c r="W34" s="129"/>
      <c r="X34" s="129"/>
      <c r="Y34" s="129"/>
    </row>
    <row r="35" spans="1:9" s="128" customFormat="1" ht="17.25" customHeight="1">
      <c r="A35" s="791"/>
      <c r="B35" s="781" t="s">
        <v>426</v>
      </c>
      <c r="C35" s="782"/>
      <c r="D35" s="782"/>
      <c r="E35" s="782"/>
      <c r="F35" s="782"/>
      <c r="G35" s="782"/>
      <c r="H35" s="782"/>
      <c r="I35" s="783"/>
    </row>
    <row r="36" spans="1:25" s="130" customFormat="1" ht="17.25" customHeight="1">
      <c r="A36" s="791"/>
      <c r="B36" s="300"/>
      <c r="C36" s="300"/>
      <c r="D36" s="300"/>
      <c r="E36" s="301"/>
      <c r="F36" s="301">
        <f>C36*E36</f>
        <v>0</v>
      </c>
      <c r="G36" s="301"/>
      <c r="H36" s="301"/>
      <c r="I36" s="301"/>
      <c r="J36" s="129"/>
      <c r="K36" s="129"/>
      <c r="L36" s="129"/>
      <c r="M36" s="129"/>
      <c r="N36" s="129"/>
      <c r="O36" s="129"/>
      <c r="P36" s="129"/>
      <c r="Q36" s="129"/>
      <c r="R36" s="129"/>
      <c r="S36" s="129"/>
      <c r="T36" s="129"/>
      <c r="U36" s="129"/>
      <c r="V36" s="129"/>
      <c r="W36" s="129"/>
      <c r="X36" s="129"/>
      <c r="Y36" s="129"/>
    </row>
    <row r="37" spans="1:25" s="130" customFormat="1" ht="17.25" customHeight="1">
      <c r="A37" s="791"/>
      <c r="B37" s="300"/>
      <c r="C37" s="300"/>
      <c r="D37" s="300"/>
      <c r="E37" s="301"/>
      <c r="F37" s="301">
        <f>C37*E37</f>
        <v>0</v>
      </c>
      <c r="G37" s="301"/>
      <c r="H37" s="301"/>
      <c r="I37" s="301"/>
      <c r="J37" s="129"/>
      <c r="K37" s="129"/>
      <c r="L37" s="129"/>
      <c r="M37" s="129"/>
      <c r="N37" s="129"/>
      <c r="O37" s="129"/>
      <c r="P37" s="129"/>
      <c r="Q37" s="129"/>
      <c r="R37" s="129"/>
      <c r="S37" s="129"/>
      <c r="T37" s="129"/>
      <c r="U37" s="129"/>
      <c r="V37" s="129"/>
      <c r="W37" s="129"/>
      <c r="X37" s="129"/>
      <c r="Y37" s="129"/>
    </row>
    <row r="38" spans="1:25" s="130" customFormat="1" ht="16.5" customHeight="1">
      <c r="A38" s="791"/>
      <c r="B38" s="781" t="s">
        <v>270</v>
      </c>
      <c r="C38" s="782"/>
      <c r="D38" s="782"/>
      <c r="E38" s="782"/>
      <c r="F38" s="782"/>
      <c r="G38" s="782"/>
      <c r="H38" s="782"/>
      <c r="I38" s="307">
        <f>SUM(I36:I37)</f>
        <v>0</v>
      </c>
      <c r="J38" s="129"/>
      <c r="K38" s="129"/>
      <c r="L38" s="129"/>
      <c r="M38" s="129"/>
      <c r="N38" s="129"/>
      <c r="O38" s="129"/>
      <c r="P38" s="129"/>
      <c r="Q38" s="129"/>
      <c r="R38" s="129"/>
      <c r="S38" s="129"/>
      <c r="T38" s="129"/>
      <c r="U38" s="129"/>
      <c r="V38" s="129"/>
      <c r="W38" s="129"/>
      <c r="X38" s="129"/>
      <c r="Y38" s="129"/>
    </row>
    <row r="39" spans="1:25" s="130" customFormat="1" ht="16.5" customHeight="1">
      <c r="A39" s="791"/>
      <c r="B39" s="778" t="s">
        <v>367</v>
      </c>
      <c r="C39" s="779"/>
      <c r="D39" s="779"/>
      <c r="E39" s="779"/>
      <c r="F39" s="779"/>
      <c r="G39" s="779"/>
      <c r="H39" s="780"/>
      <c r="I39" s="307">
        <f>I26+I30+I34+I38</f>
        <v>0</v>
      </c>
      <c r="J39" s="129"/>
      <c r="K39" s="129"/>
      <c r="L39" s="129"/>
      <c r="M39" s="129"/>
      <c r="N39" s="129"/>
      <c r="O39" s="129"/>
      <c r="P39" s="129"/>
      <c r="Q39" s="129"/>
      <c r="R39" s="129"/>
      <c r="S39" s="129"/>
      <c r="T39" s="129"/>
      <c r="U39" s="129"/>
      <c r="V39" s="129"/>
      <c r="W39" s="129"/>
      <c r="X39" s="129"/>
      <c r="Y39" s="129"/>
    </row>
    <row r="40" spans="1:9" s="128" customFormat="1" ht="17.25" customHeight="1">
      <c r="A40" s="791"/>
      <c r="B40" s="781" t="s">
        <v>276</v>
      </c>
      <c r="C40" s="782"/>
      <c r="D40" s="782"/>
      <c r="E40" s="782"/>
      <c r="F40" s="782"/>
      <c r="G40" s="782"/>
      <c r="H40" s="782"/>
      <c r="I40" s="783"/>
    </row>
    <row r="41" spans="1:25" s="130" customFormat="1" ht="17.25" customHeight="1">
      <c r="A41" s="791"/>
      <c r="B41" s="300"/>
      <c r="C41" s="300"/>
      <c r="D41" s="300"/>
      <c r="E41" s="301"/>
      <c r="F41" s="301">
        <f>C41*E41</f>
        <v>0</v>
      </c>
      <c r="G41" s="301"/>
      <c r="H41" s="301"/>
      <c r="I41" s="301"/>
      <c r="J41" s="129"/>
      <c r="K41" s="129"/>
      <c r="L41" s="129"/>
      <c r="M41" s="129"/>
      <c r="N41" s="129"/>
      <c r="O41" s="129"/>
      <c r="P41" s="129"/>
      <c r="Q41" s="129"/>
      <c r="R41" s="129"/>
      <c r="S41" s="129"/>
      <c r="T41" s="129"/>
      <c r="U41" s="129"/>
      <c r="V41" s="129"/>
      <c r="W41" s="129"/>
      <c r="X41" s="129"/>
      <c r="Y41" s="129"/>
    </row>
    <row r="42" spans="1:25" s="130" customFormat="1" ht="17.25" customHeight="1">
      <c r="A42" s="791"/>
      <c r="B42" s="300"/>
      <c r="C42" s="300"/>
      <c r="D42" s="300"/>
      <c r="E42" s="301"/>
      <c r="F42" s="301">
        <f>C42*E42</f>
        <v>0</v>
      </c>
      <c r="G42" s="301"/>
      <c r="H42" s="301"/>
      <c r="I42" s="301"/>
      <c r="J42" s="129"/>
      <c r="K42" s="129"/>
      <c r="L42" s="129"/>
      <c r="M42" s="129"/>
      <c r="N42" s="129"/>
      <c r="O42" s="129"/>
      <c r="P42" s="129"/>
      <c r="Q42" s="129"/>
      <c r="R42" s="129"/>
      <c r="S42" s="129"/>
      <c r="T42" s="129"/>
      <c r="U42" s="129"/>
      <c r="V42" s="129"/>
      <c r="W42" s="129"/>
      <c r="X42" s="129"/>
      <c r="Y42" s="129"/>
    </row>
    <row r="43" spans="1:25" s="130" customFormat="1" ht="16.5" customHeight="1">
      <c r="A43" s="791"/>
      <c r="B43" s="778" t="s">
        <v>265</v>
      </c>
      <c r="C43" s="779"/>
      <c r="D43" s="779"/>
      <c r="E43" s="779"/>
      <c r="F43" s="779"/>
      <c r="G43" s="779"/>
      <c r="H43" s="780"/>
      <c r="I43" s="307">
        <f>SUM(I41:I42)</f>
        <v>0</v>
      </c>
      <c r="J43" s="129"/>
      <c r="K43" s="129"/>
      <c r="L43" s="129"/>
      <c r="M43" s="129"/>
      <c r="N43" s="129"/>
      <c r="O43" s="129"/>
      <c r="P43" s="129"/>
      <c r="Q43" s="129"/>
      <c r="R43" s="129"/>
      <c r="S43" s="129"/>
      <c r="T43" s="129"/>
      <c r="U43" s="129"/>
      <c r="V43" s="129"/>
      <c r="W43" s="129"/>
      <c r="X43" s="129"/>
      <c r="Y43" s="129"/>
    </row>
    <row r="44" spans="1:25" s="130" customFormat="1" ht="17.25" customHeight="1">
      <c r="A44" s="791"/>
      <c r="B44" s="781" t="s">
        <v>277</v>
      </c>
      <c r="C44" s="782"/>
      <c r="D44" s="782"/>
      <c r="E44" s="782"/>
      <c r="F44" s="782"/>
      <c r="G44" s="782"/>
      <c r="H44" s="782"/>
      <c r="I44" s="783"/>
      <c r="J44" s="129"/>
      <c r="K44" s="129"/>
      <c r="L44" s="129"/>
      <c r="M44" s="129"/>
      <c r="N44" s="129"/>
      <c r="O44" s="129"/>
      <c r="P44" s="129"/>
      <c r="Q44" s="129"/>
      <c r="R44" s="129"/>
      <c r="S44" s="129"/>
      <c r="T44" s="129"/>
      <c r="U44" s="129"/>
      <c r="V44" s="129"/>
      <c r="W44" s="129"/>
      <c r="X44" s="129"/>
      <c r="Y44" s="129"/>
    </row>
    <row r="45" spans="1:25" s="130" customFormat="1" ht="17.25" customHeight="1">
      <c r="A45" s="791"/>
      <c r="B45" s="300"/>
      <c r="C45" s="300"/>
      <c r="D45" s="300"/>
      <c r="E45" s="301"/>
      <c r="F45" s="301">
        <f>C45*E45</f>
        <v>0</v>
      </c>
      <c r="G45" s="301"/>
      <c r="H45" s="301"/>
      <c r="I45" s="301"/>
      <c r="J45" s="129"/>
      <c r="K45" s="129"/>
      <c r="L45" s="129"/>
      <c r="M45" s="129"/>
      <c r="N45" s="129"/>
      <c r="O45" s="129"/>
      <c r="P45" s="129"/>
      <c r="Q45" s="129"/>
      <c r="R45" s="129"/>
      <c r="S45" s="129"/>
      <c r="T45" s="129"/>
      <c r="U45" s="129"/>
      <c r="V45" s="129"/>
      <c r="W45" s="129"/>
      <c r="X45" s="129"/>
      <c r="Y45" s="129"/>
    </row>
    <row r="46" spans="1:9" s="128" customFormat="1" ht="17.25" customHeight="1">
      <c r="A46" s="791"/>
      <c r="B46" s="303"/>
      <c r="C46" s="303"/>
      <c r="D46" s="303"/>
      <c r="E46" s="303"/>
      <c r="F46" s="301">
        <f>C46*E46</f>
        <v>0</v>
      </c>
      <c r="G46" s="303"/>
      <c r="H46" s="303"/>
      <c r="I46" s="301"/>
    </row>
    <row r="47" spans="1:25" s="130" customFormat="1" ht="16.5" customHeight="1">
      <c r="A47" s="791"/>
      <c r="B47" s="778" t="s">
        <v>266</v>
      </c>
      <c r="C47" s="779"/>
      <c r="D47" s="779"/>
      <c r="E47" s="779"/>
      <c r="F47" s="779"/>
      <c r="G47" s="779"/>
      <c r="H47" s="780"/>
      <c r="I47" s="307">
        <f>SUM(I45:I46)</f>
        <v>0</v>
      </c>
      <c r="J47" s="129"/>
      <c r="K47" s="129"/>
      <c r="L47" s="129"/>
      <c r="M47" s="129"/>
      <c r="N47" s="129"/>
      <c r="O47" s="129"/>
      <c r="P47" s="129"/>
      <c r="Q47" s="129"/>
      <c r="R47" s="129"/>
      <c r="S47" s="129"/>
      <c r="T47" s="129"/>
      <c r="U47" s="129"/>
      <c r="V47" s="129"/>
      <c r="W47" s="129"/>
      <c r="X47" s="129"/>
      <c r="Y47" s="129"/>
    </row>
    <row r="48" spans="1:25" s="130" customFormat="1" ht="12.75">
      <c r="A48" s="791"/>
      <c r="B48" s="787" t="s">
        <v>107</v>
      </c>
      <c r="C48" s="788"/>
      <c r="D48" s="788"/>
      <c r="E48" s="788"/>
      <c r="F48" s="788"/>
      <c r="G48" s="788"/>
      <c r="H48" s="789"/>
      <c r="I48" s="308">
        <f>I16+I20+I39+I43+I47</f>
        <v>0</v>
      </c>
      <c r="J48" s="129"/>
      <c r="K48" s="129"/>
      <c r="L48" s="129"/>
      <c r="M48" s="129"/>
      <c r="N48" s="129"/>
      <c r="O48" s="129"/>
      <c r="P48" s="129"/>
      <c r="Q48" s="129"/>
      <c r="R48" s="129"/>
      <c r="S48" s="129"/>
      <c r="T48" s="129"/>
      <c r="U48" s="129"/>
      <c r="V48" s="129"/>
      <c r="W48" s="129"/>
      <c r="X48" s="129"/>
      <c r="Y48" s="129"/>
    </row>
    <row r="49" spans="1:9" s="128" customFormat="1" ht="17.25" customHeight="1">
      <c r="A49" s="791"/>
      <c r="B49" s="781" t="s">
        <v>273</v>
      </c>
      <c r="C49" s="782"/>
      <c r="D49" s="782"/>
      <c r="E49" s="782"/>
      <c r="F49" s="782"/>
      <c r="G49" s="782"/>
      <c r="H49" s="782"/>
      <c r="I49" s="783"/>
    </row>
    <row r="50" spans="1:25" s="130" customFormat="1" ht="17.25" customHeight="1">
      <c r="A50" s="791"/>
      <c r="B50" s="300"/>
      <c r="C50" s="300"/>
      <c r="D50" s="300"/>
      <c r="E50" s="301"/>
      <c r="F50" s="301">
        <f>C50*E50</f>
        <v>0</v>
      </c>
      <c r="G50" s="301"/>
      <c r="H50" s="301"/>
      <c r="I50" s="301"/>
      <c r="J50" s="129"/>
      <c r="K50" s="129"/>
      <c r="L50" s="129"/>
      <c r="M50" s="129"/>
      <c r="N50" s="129"/>
      <c r="O50" s="129"/>
      <c r="P50" s="129"/>
      <c r="Q50" s="129"/>
      <c r="R50" s="129"/>
      <c r="S50" s="129"/>
      <c r="T50" s="129"/>
      <c r="U50" s="129"/>
      <c r="V50" s="129"/>
      <c r="W50" s="129"/>
      <c r="X50" s="129"/>
      <c r="Y50" s="129"/>
    </row>
    <row r="51" spans="1:25" s="130" customFormat="1" ht="17.25" customHeight="1">
      <c r="A51" s="791"/>
      <c r="B51" s="300"/>
      <c r="C51" s="300"/>
      <c r="D51" s="300"/>
      <c r="E51" s="301"/>
      <c r="F51" s="301">
        <f>C51*E51</f>
        <v>0</v>
      </c>
      <c r="G51" s="301"/>
      <c r="H51" s="301"/>
      <c r="I51" s="301"/>
      <c r="J51" s="129"/>
      <c r="K51" s="129"/>
      <c r="L51" s="129"/>
      <c r="M51" s="129"/>
      <c r="N51" s="129"/>
      <c r="O51" s="129"/>
      <c r="P51" s="129"/>
      <c r="Q51" s="129"/>
      <c r="R51" s="129"/>
      <c r="S51" s="129"/>
      <c r="T51" s="129"/>
      <c r="U51" s="129"/>
      <c r="V51" s="129"/>
      <c r="W51" s="129"/>
      <c r="X51" s="129"/>
      <c r="Y51" s="129"/>
    </row>
    <row r="52" spans="1:25" s="130" customFormat="1" ht="17.25" customHeight="1">
      <c r="A52" s="791"/>
      <c r="B52" s="781" t="s">
        <v>354</v>
      </c>
      <c r="C52" s="782"/>
      <c r="D52" s="782"/>
      <c r="E52" s="782"/>
      <c r="F52" s="782"/>
      <c r="G52" s="782"/>
      <c r="H52" s="782"/>
      <c r="I52" s="307">
        <f>SUM(I50:I51)</f>
        <v>0</v>
      </c>
      <c r="J52" s="129"/>
      <c r="K52" s="129"/>
      <c r="L52" s="129"/>
      <c r="M52" s="129"/>
      <c r="N52" s="129"/>
      <c r="O52" s="129"/>
      <c r="P52" s="129"/>
      <c r="Q52" s="129"/>
      <c r="R52" s="129"/>
      <c r="S52" s="129"/>
      <c r="T52" s="129"/>
      <c r="U52" s="129"/>
      <c r="V52" s="129"/>
      <c r="W52" s="129"/>
      <c r="X52" s="129"/>
      <c r="Y52" s="129"/>
    </row>
    <row r="53" spans="1:9" s="128" customFormat="1" ht="17.25" customHeight="1">
      <c r="A53" s="791"/>
      <c r="B53" s="781" t="s">
        <v>422</v>
      </c>
      <c r="C53" s="782"/>
      <c r="D53" s="782"/>
      <c r="E53" s="782"/>
      <c r="F53" s="782"/>
      <c r="G53" s="782"/>
      <c r="H53" s="782"/>
      <c r="I53" s="783"/>
    </row>
    <row r="54" spans="1:25" s="130" customFormat="1" ht="17.25" customHeight="1">
      <c r="A54" s="791"/>
      <c r="B54" s="300"/>
      <c r="C54" s="300"/>
      <c r="D54" s="300"/>
      <c r="E54" s="301"/>
      <c r="F54" s="301">
        <f>C54*E54</f>
        <v>0</v>
      </c>
      <c r="G54" s="301"/>
      <c r="H54" s="301"/>
      <c r="I54" s="301"/>
      <c r="J54" s="129"/>
      <c r="K54" s="129"/>
      <c r="L54" s="129"/>
      <c r="M54" s="129"/>
      <c r="N54" s="129"/>
      <c r="O54" s="129"/>
      <c r="P54" s="129"/>
      <c r="Q54" s="129"/>
      <c r="R54" s="129"/>
      <c r="S54" s="129"/>
      <c r="T54" s="129"/>
      <c r="U54" s="129"/>
      <c r="V54" s="129"/>
      <c r="W54" s="129"/>
      <c r="X54" s="129"/>
      <c r="Y54" s="129"/>
    </row>
    <row r="55" spans="1:25" s="130" customFormat="1" ht="17.25" customHeight="1">
      <c r="A55" s="791"/>
      <c r="B55" s="300"/>
      <c r="C55" s="300"/>
      <c r="D55" s="300"/>
      <c r="E55" s="301"/>
      <c r="F55" s="301">
        <f>C55*E55</f>
        <v>0</v>
      </c>
      <c r="G55" s="301"/>
      <c r="H55" s="301"/>
      <c r="I55" s="301"/>
      <c r="J55" s="129"/>
      <c r="K55" s="129"/>
      <c r="L55" s="129"/>
      <c r="M55" s="129"/>
      <c r="N55" s="129"/>
      <c r="O55" s="129"/>
      <c r="P55" s="129"/>
      <c r="Q55" s="129"/>
      <c r="R55" s="129"/>
      <c r="S55" s="129"/>
      <c r="T55" s="129"/>
      <c r="U55" s="129"/>
      <c r="V55" s="129"/>
      <c r="W55" s="129"/>
      <c r="X55" s="129"/>
      <c r="Y55" s="129"/>
    </row>
    <row r="56" spans="1:25" s="130" customFormat="1" ht="27.75" customHeight="1">
      <c r="A56" s="791"/>
      <c r="B56" s="778" t="s">
        <v>428</v>
      </c>
      <c r="C56" s="779"/>
      <c r="D56" s="779"/>
      <c r="E56" s="779"/>
      <c r="F56" s="779"/>
      <c r="G56" s="779"/>
      <c r="H56" s="780"/>
      <c r="I56" s="307">
        <f>SUM(I54:I55)</f>
        <v>0</v>
      </c>
      <c r="J56" s="129"/>
      <c r="K56" s="129"/>
      <c r="L56" s="129"/>
      <c r="M56" s="129"/>
      <c r="N56" s="129"/>
      <c r="O56" s="129"/>
      <c r="P56" s="129"/>
      <c r="Q56" s="129"/>
      <c r="R56" s="129"/>
      <c r="S56" s="129"/>
      <c r="T56" s="129"/>
      <c r="U56" s="129"/>
      <c r="V56" s="129"/>
      <c r="W56" s="129"/>
      <c r="X56" s="129"/>
      <c r="Y56" s="129"/>
    </row>
    <row r="57" spans="1:25" s="130" customFormat="1" ht="16.5" customHeight="1">
      <c r="A57" s="791"/>
      <c r="B57" s="781" t="s">
        <v>278</v>
      </c>
      <c r="C57" s="782"/>
      <c r="D57" s="782"/>
      <c r="E57" s="782"/>
      <c r="F57" s="782"/>
      <c r="G57" s="782"/>
      <c r="H57" s="782"/>
      <c r="I57" s="783"/>
      <c r="J57" s="129"/>
      <c r="K57" s="129"/>
      <c r="L57" s="129"/>
      <c r="M57" s="129"/>
      <c r="N57" s="129"/>
      <c r="O57" s="129"/>
      <c r="P57" s="129"/>
      <c r="Q57" s="129"/>
      <c r="R57" s="129"/>
      <c r="S57" s="129"/>
      <c r="T57" s="129"/>
      <c r="U57" s="129"/>
      <c r="V57" s="129"/>
      <c r="W57" s="129"/>
      <c r="X57" s="129"/>
      <c r="Y57" s="129"/>
    </row>
    <row r="58" spans="1:25" s="130" customFormat="1" ht="17.25" customHeight="1">
      <c r="A58" s="791"/>
      <c r="B58" s="781" t="s">
        <v>275</v>
      </c>
      <c r="C58" s="782"/>
      <c r="D58" s="782"/>
      <c r="E58" s="782"/>
      <c r="F58" s="782"/>
      <c r="G58" s="782"/>
      <c r="H58" s="782"/>
      <c r="I58" s="783"/>
      <c r="J58" s="129"/>
      <c r="K58" s="129"/>
      <c r="L58" s="129"/>
      <c r="M58" s="129"/>
      <c r="N58" s="129"/>
      <c r="O58" s="129"/>
      <c r="P58" s="129"/>
      <c r="Q58" s="129"/>
      <c r="R58" s="129"/>
      <c r="S58" s="129"/>
      <c r="T58" s="129"/>
      <c r="U58" s="129"/>
      <c r="V58" s="129"/>
      <c r="W58" s="129"/>
      <c r="X58" s="129"/>
      <c r="Y58" s="129"/>
    </row>
    <row r="59" spans="1:25" s="130" customFormat="1" ht="17.25" customHeight="1">
      <c r="A59" s="791"/>
      <c r="B59" s="781" t="s">
        <v>423</v>
      </c>
      <c r="C59" s="782"/>
      <c r="D59" s="782"/>
      <c r="E59" s="782"/>
      <c r="F59" s="782"/>
      <c r="G59" s="782"/>
      <c r="H59" s="782"/>
      <c r="I59" s="783"/>
      <c r="J59" s="129"/>
      <c r="K59" s="129"/>
      <c r="L59" s="129"/>
      <c r="M59" s="129"/>
      <c r="N59" s="129"/>
      <c r="O59" s="129"/>
      <c r="P59" s="129"/>
      <c r="Q59" s="129"/>
      <c r="R59" s="129"/>
      <c r="S59" s="129"/>
      <c r="T59" s="129"/>
      <c r="U59" s="129"/>
      <c r="V59" s="129"/>
      <c r="W59" s="129"/>
      <c r="X59" s="129"/>
      <c r="Y59" s="129"/>
    </row>
    <row r="60" spans="1:25" s="130" customFormat="1" ht="17.25" customHeight="1">
      <c r="A60" s="791"/>
      <c r="B60" s="300"/>
      <c r="C60" s="300"/>
      <c r="D60" s="300"/>
      <c r="E60" s="301"/>
      <c r="F60" s="301">
        <f>C60*E60</f>
        <v>0</v>
      </c>
      <c r="G60" s="301"/>
      <c r="H60" s="301"/>
      <c r="I60" s="301"/>
      <c r="J60" s="129"/>
      <c r="K60" s="129"/>
      <c r="L60" s="129"/>
      <c r="M60" s="129"/>
      <c r="N60" s="129"/>
      <c r="O60" s="129"/>
      <c r="P60" s="129"/>
      <c r="Q60" s="129"/>
      <c r="R60" s="129"/>
      <c r="S60" s="129"/>
      <c r="T60" s="129"/>
      <c r="U60" s="129"/>
      <c r="V60" s="129"/>
      <c r="W60" s="129"/>
      <c r="X60" s="129"/>
      <c r="Y60" s="129"/>
    </row>
    <row r="61" spans="1:9" s="128" customFormat="1" ht="17.25" customHeight="1">
      <c r="A61" s="791"/>
      <c r="B61" s="303"/>
      <c r="C61" s="303"/>
      <c r="D61" s="303"/>
      <c r="E61" s="303"/>
      <c r="F61" s="301">
        <f>C61*E61</f>
        <v>0</v>
      </c>
      <c r="G61" s="303"/>
      <c r="H61" s="303"/>
      <c r="I61" s="301"/>
    </row>
    <row r="62" spans="1:25" s="130" customFormat="1" ht="16.5" customHeight="1">
      <c r="A62" s="791"/>
      <c r="B62" s="778" t="s">
        <v>267</v>
      </c>
      <c r="C62" s="779"/>
      <c r="D62" s="779"/>
      <c r="E62" s="779"/>
      <c r="F62" s="779"/>
      <c r="G62" s="779"/>
      <c r="H62" s="780"/>
      <c r="I62" s="307">
        <f>SUM(I60:I61)</f>
        <v>0</v>
      </c>
      <c r="J62" s="129"/>
      <c r="K62" s="129"/>
      <c r="L62" s="129"/>
      <c r="M62" s="129"/>
      <c r="N62" s="129"/>
      <c r="O62" s="129"/>
      <c r="P62" s="129"/>
      <c r="Q62" s="129"/>
      <c r="R62" s="129"/>
      <c r="S62" s="129"/>
      <c r="T62" s="129"/>
      <c r="U62" s="129"/>
      <c r="V62" s="129"/>
      <c r="W62" s="129"/>
      <c r="X62" s="129"/>
      <c r="Y62" s="129"/>
    </row>
    <row r="63" spans="1:25" s="130" customFormat="1" ht="17.25" customHeight="1">
      <c r="A63" s="791"/>
      <c r="B63" s="781" t="s">
        <v>424</v>
      </c>
      <c r="C63" s="782"/>
      <c r="D63" s="782"/>
      <c r="E63" s="782"/>
      <c r="F63" s="782"/>
      <c r="G63" s="782"/>
      <c r="H63" s="782"/>
      <c r="I63" s="783"/>
      <c r="J63" s="129"/>
      <c r="K63" s="129"/>
      <c r="L63" s="129"/>
      <c r="M63" s="129"/>
      <c r="N63" s="129"/>
      <c r="O63" s="129"/>
      <c r="P63" s="129"/>
      <c r="Q63" s="129"/>
      <c r="R63" s="129"/>
      <c r="S63" s="129"/>
      <c r="T63" s="129"/>
      <c r="U63" s="129"/>
      <c r="V63" s="129"/>
      <c r="W63" s="129"/>
      <c r="X63" s="129"/>
      <c r="Y63" s="129"/>
    </row>
    <row r="64" spans="1:25" s="130" customFormat="1" ht="17.25" customHeight="1">
      <c r="A64" s="791"/>
      <c r="B64" s="300"/>
      <c r="C64" s="300"/>
      <c r="D64" s="300"/>
      <c r="E64" s="301"/>
      <c r="F64" s="301">
        <f>C64*E64</f>
        <v>0</v>
      </c>
      <c r="G64" s="301"/>
      <c r="H64" s="301"/>
      <c r="I64" s="301"/>
      <c r="J64" s="129"/>
      <c r="K64" s="129"/>
      <c r="L64" s="129"/>
      <c r="M64" s="129"/>
      <c r="N64" s="129"/>
      <c r="O64" s="129"/>
      <c r="P64" s="129"/>
      <c r="Q64" s="129"/>
      <c r="R64" s="129"/>
      <c r="S64" s="129"/>
      <c r="T64" s="129"/>
      <c r="U64" s="129"/>
      <c r="V64" s="129"/>
      <c r="W64" s="129"/>
      <c r="X64" s="129"/>
      <c r="Y64" s="129"/>
    </row>
    <row r="65" spans="1:9" s="128" customFormat="1" ht="17.25" customHeight="1">
      <c r="A65" s="791"/>
      <c r="B65" s="303"/>
      <c r="C65" s="303"/>
      <c r="D65" s="303"/>
      <c r="E65" s="303"/>
      <c r="F65" s="301">
        <f>C65*E65</f>
        <v>0</v>
      </c>
      <c r="G65" s="303"/>
      <c r="H65" s="303"/>
      <c r="I65" s="301"/>
    </row>
    <row r="66" spans="1:25" s="130" customFormat="1" ht="16.5" customHeight="1">
      <c r="A66" s="791"/>
      <c r="B66" s="778" t="s">
        <v>268</v>
      </c>
      <c r="C66" s="779"/>
      <c r="D66" s="779"/>
      <c r="E66" s="779"/>
      <c r="F66" s="779"/>
      <c r="G66" s="779"/>
      <c r="H66" s="780"/>
      <c r="I66" s="307">
        <f>SUM(I64:I65)</f>
        <v>0</v>
      </c>
      <c r="J66" s="129"/>
      <c r="K66" s="129"/>
      <c r="L66" s="129"/>
      <c r="M66" s="129"/>
      <c r="N66" s="129"/>
      <c r="O66" s="129"/>
      <c r="P66" s="129"/>
      <c r="Q66" s="129"/>
      <c r="R66" s="129"/>
      <c r="S66" s="129"/>
      <c r="T66" s="129"/>
      <c r="U66" s="129"/>
      <c r="V66" s="129"/>
      <c r="W66" s="129"/>
      <c r="X66" s="129"/>
      <c r="Y66" s="129"/>
    </row>
    <row r="67" spans="1:25" s="130" customFormat="1" ht="17.25" customHeight="1">
      <c r="A67" s="791"/>
      <c r="B67" s="781" t="s">
        <v>425</v>
      </c>
      <c r="C67" s="782"/>
      <c r="D67" s="782"/>
      <c r="E67" s="782"/>
      <c r="F67" s="782"/>
      <c r="G67" s="782"/>
      <c r="H67" s="782"/>
      <c r="I67" s="783"/>
      <c r="J67" s="129"/>
      <c r="K67" s="129"/>
      <c r="L67" s="129"/>
      <c r="M67" s="129"/>
      <c r="N67" s="129"/>
      <c r="O67" s="129"/>
      <c r="P67" s="129"/>
      <c r="Q67" s="129"/>
      <c r="R67" s="129"/>
      <c r="S67" s="129"/>
      <c r="T67" s="129"/>
      <c r="U67" s="129"/>
      <c r="V67" s="129"/>
      <c r="W67" s="129"/>
      <c r="X67" s="129"/>
      <c r="Y67" s="129"/>
    </row>
    <row r="68" spans="1:25" s="130" customFormat="1" ht="17.25" customHeight="1">
      <c r="A68" s="791"/>
      <c r="B68" s="300"/>
      <c r="C68" s="300"/>
      <c r="D68" s="300"/>
      <c r="E68" s="301"/>
      <c r="F68" s="301">
        <f>C68*E68</f>
        <v>0</v>
      </c>
      <c r="G68" s="301"/>
      <c r="H68" s="301"/>
      <c r="I68" s="301"/>
      <c r="J68" s="129"/>
      <c r="K68" s="129"/>
      <c r="L68" s="129"/>
      <c r="M68" s="129"/>
      <c r="N68" s="129"/>
      <c r="O68" s="129"/>
      <c r="P68" s="129"/>
      <c r="Q68" s="129"/>
      <c r="R68" s="129"/>
      <c r="S68" s="129"/>
      <c r="T68" s="129"/>
      <c r="U68" s="129"/>
      <c r="V68" s="129"/>
      <c r="W68" s="129"/>
      <c r="X68" s="129"/>
      <c r="Y68" s="129"/>
    </row>
    <row r="69" spans="1:25" s="130" customFormat="1" ht="17.25" customHeight="1">
      <c r="A69" s="791"/>
      <c r="B69" s="300"/>
      <c r="C69" s="300"/>
      <c r="D69" s="300"/>
      <c r="E69" s="301"/>
      <c r="F69" s="301">
        <f>C69*E69</f>
        <v>0</v>
      </c>
      <c r="G69" s="301"/>
      <c r="H69" s="301"/>
      <c r="I69" s="301"/>
      <c r="J69" s="129"/>
      <c r="K69" s="129"/>
      <c r="L69" s="129"/>
      <c r="M69" s="129"/>
      <c r="N69" s="129"/>
      <c r="O69" s="129"/>
      <c r="P69" s="129"/>
      <c r="Q69" s="129"/>
      <c r="R69" s="129"/>
      <c r="S69" s="129"/>
      <c r="T69" s="129"/>
      <c r="U69" s="129"/>
      <c r="V69" s="129"/>
      <c r="W69" s="129"/>
      <c r="X69" s="129"/>
      <c r="Y69" s="129"/>
    </row>
    <row r="70" spans="1:25" s="130" customFormat="1" ht="16.5" customHeight="1">
      <c r="A70" s="791"/>
      <c r="B70" s="778" t="s">
        <v>269</v>
      </c>
      <c r="C70" s="779"/>
      <c r="D70" s="779"/>
      <c r="E70" s="779"/>
      <c r="F70" s="779"/>
      <c r="G70" s="779"/>
      <c r="H70" s="780"/>
      <c r="I70" s="307">
        <f>SUM(I68:I69)</f>
        <v>0</v>
      </c>
      <c r="J70" s="129"/>
      <c r="K70" s="129"/>
      <c r="L70" s="129"/>
      <c r="M70" s="129"/>
      <c r="N70" s="129"/>
      <c r="O70" s="129"/>
      <c r="P70" s="129"/>
      <c r="Q70" s="129"/>
      <c r="R70" s="129"/>
      <c r="S70" s="129"/>
      <c r="T70" s="129"/>
      <c r="U70" s="129"/>
      <c r="V70" s="129"/>
      <c r="W70" s="129"/>
      <c r="X70" s="129"/>
      <c r="Y70" s="129"/>
    </row>
    <row r="71" spans="1:9" s="128" customFormat="1" ht="17.25" customHeight="1">
      <c r="A71" s="791"/>
      <c r="B71" s="781" t="s">
        <v>426</v>
      </c>
      <c r="C71" s="782"/>
      <c r="D71" s="782"/>
      <c r="E71" s="782"/>
      <c r="F71" s="782"/>
      <c r="G71" s="782"/>
      <c r="H71" s="782"/>
      <c r="I71" s="783"/>
    </row>
    <row r="72" spans="1:25" s="130" customFormat="1" ht="17.25" customHeight="1">
      <c r="A72" s="791"/>
      <c r="B72" s="300"/>
      <c r="C72" s="300"/>
      <c r="D72" s="300"/>
      <c r="E72" s="301"/>
      <c r="F72" s="301">
        <f>C72*E72</f>
        <v>0</v>
      </c>
      <c r="G72" s="301"/>
      <c r="H72" s="301"/>
      <c r="I72" s="301"/>
      <c r="J72" s="129"/>
      <c r="K72" s="129"/>
      <c r="L72" s="129"/>
      <c r="M72" s="129"/>
      <c r="N72" s="129"/>
      <c r="O72" s="129"/>
      <c r="P72" s="129"/>
      <c r="Q72" s="129"/>
      <c r="R72" s="129"/>
      <c r="S72" s="129"/>
      <c r="T72" s="129"/>
      <c r="U72" s="129"/>
      <c r="V72" s="129"/>
      <c r="W72" s="129"/>
      <c r="X72" s="129"/>
      <c r="Y72" s="129"/>
    </row>
    <row r="73" spans="1:25" s="130" customFormat="1" ht="17.25" customHeight="1">
      <c r="A73" s="791"/>
      <c r="B73" s="300"/>
      <c r="C73" s="300"/>
      <c r="D73" s="300"/>
      <c r="E73" s="301"/>
      <c r="F73" s="301">
        <f>C73*E73</f>
        <v>0</v>
      </c>
      <c r="G73" s="301"/>
      <c r="H73" s="301"/>
      <c r="I73" s="301"/>
      <c r="J73" s="129"/>
      <c r="K73" s="129"/>
      <c r="L73" s="129"/>
      <c r="M73" s="129"/>
      <c r="N73" s="129"/>
      <c r="O73" s="129"/>
      <c r="P73" s="129"/>
      <c r="Q73" s="129"/>
      <c r="R73" s="129"/>
      <c r="S73" s="129"/>
      <c r="T73" s="129"/>
      <c r="U73" s="129"/>
      <c r="V73" s="129"/>
      <c r="W73" s="129"/>
      <c r="X73" s="129"/>
      <c r="Y73" s="129"/>
    </row>
    <row r="74" spans="1:25" s="130" customFormat="1" ht="16.5" customHeight="1">
      <c r="A74" s="791"/>
      <c r="B74" s="778" t="s">
        <v>270</v>
      </c>
      <c r="C74" s="779"/>
      <c r="D74" s="779"/>
      <c r="E74" s="779"/>
      <c r="F74" s="779"/>
      <c r="G74" s="779"/>
      <c r="H74" s="780"/>
      <c r="I74" s="307">
        <f>SUM(I72:I73)</f>
        <v>0</v>
      </c>
      <c r="J74" s="129"/>
      <c r="K74" s="129"/>
      <c r="L74" s="129"/>
      <c r="M74" s="129"/>
      <c r="N74" s="129"/>
      <c r="O74" s="129"/>
      <c r="P74" s="129"/>
      <c r="Q74" s="129"/>
      <c r="R74" s="129"/>
      <c r="S74" s="129"/>
      <c r="T74" s="129"/>
      <c r="U74" s="129"/>
      <c r="V74" s="129"/>
      <c r="W74" s="129"/>
      <c r="X74" s="129"/>
      <c r="Y74" s="129"/>
    </row>
    <row r="75" spans="1:25" s="130" customFormat="1" ht="16.5" customHeight="1">
      <c r="A75" s="791"/>
      <c r="B75" s="781" t="s">
        <v>367</v>
      </c>
      <c r="C75" s="782"/>
      <c r="D75" s="782"/>
      <c r="E75" s="782"/>
      <c r="F75" s="782"/>
      <c r="G75" s="782"/>
      <c r="H75" s="782"/>
      <c r="I75" s="307">
        <f>I62+I66+I70+I74</f>
        <v>0</v>
      </c>
      <c r="J75" s="129"/>
      <c r="K75" s="129"/>
      <c r="L75" s="129"/>
      <c r="M75" s="129"/>
      <c r="N75" s="129"/>
      <c r="O75" s="129"/>
      <c r="P75" s="129"/>
      <c r="Q75" s="129"/>
      <c r="R75" s="129"/>
      <c r="S75" s="129"/>
      <c r="T75" s="129"/>
      <c r="U75" s="129"/>
      <c r="V75" s="129"/>
      <c r="W75" s="129"/>
      <c r="X75" s="129"/>
      <c r="Y75" s="129"/>
    </row>
    <row r="76" spans="1:9" s="128" customFormat="1" ht="17.25" customHeight="1">
      <c r="A76" s="791"/>
      <c r="B76" s="781" t="s">
        <v>276</v>
      </c>
      <c r="C76" s="782"/>
      <c r="D76" s="782"/>
      <c r="E76" s="782"/>
      <c r="F76" s="782"/>
      <c r="G76" s="782"/>
      <c r="H76" s="782"/>
      <c r="I76" s="783"/>
    </row>
    <row r="77" spans="1:25" s="130" customFormat="1" ht="17.25" customHeight="1">
      <c r="A77" s="791"/>
      <c r="B77" s="300"/>
      <c r="C77" s="300"/>
      <c r="D77" s="300"/>
      <c r="E77" s="301"/>
      <c r="F77" s="301">
        <f>C77*E77</f>
        <v>0</v>
      </c>
      <c r="G77" s="301"/>
      <c r="H77" s="301"/>
      <c r="I77" s="301"/>
      <c r="J77" s="129"/>
      <c r="K77" s="129"/>
      <c r="L77" s="129"/>
      <c r="M77" s="129"/>
      <c r="N77" s="129"/>
      <c r="O77" s="129"/>
      <c r="P77" s="129"/>
      <c r="Q77" s="129"/>
      <c r="R77" s="129"/>
      <c r="S77" s="129"/>
      <c r="T77" s="129"/>
      <c r="U77" s="129"/>
      <c r="V77" s="129"/>
      <c r="W77" s="129"/>
      <c r="X77" s="129"/>
      <c r="Y77" s="129"/>
    </row>
    <row r="78" spans="1:25" s="130" customFormat="1" ht="17.25" customHeight="1">
      <c r="A78" s="791"/>
      <c r="B78" s="300"/>
      <c r="C78" s="300"/>
      <c r="D78" s="300"/>
      <c r="E78" s="301"/>
      <c r="F78" s="301">
        <f>C78*E78</f>
        <v>0</v>
      </c>
      <c r="G78" s="301"/>
      <c r="H78" s="301"/>
      <c r="I78" s="301"/>
      <c r="J78" s="129"/>
      <c r="K78" s="129"/>
      <c r="L78" s="129"/>
      <c r="M78" s="129"/>
      <c r="N78" s="129"/>
      <c r="O78" s="129"/>
      <c r="P78" s="129"/>
      <c r="Q78" s="129"/>
      <c r="R78" s="129"/>
      <c r="S78" s="129"/>
      <c r="T78" s="129"/>
      <c r="U78" s="129"/>
      <c r="V78" s="129"/>
      <c r="W78" s="129"/>
      <c r="X78" s="129"/>
      <c r="Y78" s="129"/>
    </row>
    <row r="79" spans="1:25" s="130" customFormat="1" ht="16.5" customHeight="1">
      <c r="A79" s="791"/>
      <c r="B79" s="778" t="s">
        <v>265</v>
      </c>
      <c r="C79" s="779"/>
      <c r="D79" s="779"/>
      <c r="E79" s="779"/>
      <c r="F79" s="779"/>
      <c r="G79" s="779"/>
      <c r="H79" s="780"/>
      <c r="I79" s="307">
        <f>SUM(I77:I78)</f>
        <v>0</v>
      </c>
      <c r="J79" s="129"/>
      <c r="K79" s="129"/>
      <c r="L79" s="129"/>
      <c r="M79" s="129"/>
      <c r="N79" s="129"/>
      <c r="O79" s="129"/>
      <c r="P79" s="129"/>
      <c r="Q79" s="129"/>
      <c r="R79" s="129"/>
      <c r="S79" s="129"/>
      <c r="T79" s="129"/>
      <c r="U79" s="129"/>
      <c r="V79" s="129"/>
      <c r="W79" s="129"/>
      <c r="X79" s="129"/>
      <c r="Y79" s="129"/>
    </row>
    <row r="80" spans="1:25" s="130" customFormat="1" ht="17.25" customHeight="1">
      <c r="A80" s="791"/>
      <c r="B80" s="781" t="s">
        <v>277</v>
      </c>
      <c r="C80" s="782"/>
      <c r="D80" s="782"/>
      <c r="E80" s="782"/>
      <c r="F80" s="782"/>
      <c r="G80" s="782"/>
      <c r="H80" s="782"/>
      <c r="I80" s="783"/>
      <c r="J80" s="129"/>
      <c r="K80" s="129"/>
      <c r="L80" s="129"/>
      <c r="M80" s="129"/>
      <c r="N80" s="129"/>
      <c r="O80" s="129"/>
      <c r="P80" s="129"/>
      <c r="Q80" s="129"/>
      <c r="R80" s="129"/>
      <c r="S80" s="129"/>
      <c r="T80" s="129"/>
      <c r="U80" s="129"/>
      <c r="V80" s="129"/>
      <c r="W80" s="129"/>
      <c r="X80" s="129"/>
      <c r="Y80" s="129"/>
    </row>
    <row r="81" spans="1:25" s="130" customFormat="1" ht="17.25" customHeight="1">
      <c r="A81" s="791"/>
      <c r="B81" s="300"/>
      <c r="C81" s="300"/>
      <c r="D81" s="300"/>
      <c r="E81" s="301"/>
      <c r="F81" s="301">
        <f>C81*E81</f>
        <v>0</v>
      </c>
      <c r="G81" s="301"/>
      <c r="H81" s="301"/>
      <c r="I81" s="301"/>
      <c r="J81" s="129"/>
      <c r="K81" s="129"/>
      <c r="L81" s="129"/>
      <c r="M81" s="129"/>
      <c r="N81" s="129"/>
      <c r="O81" s="129"/>
      <c r="P81" s="129"/>
      <c r="Q81" s="129"/>
      <c r="R81" s="129"/>
      <c r="S81" s="129"/>
      <c r="T81" s="129"/>
      <c r="U81" s="129"/>
      <c r="V81" s="129"/>
      <c r="W81" s="129"/>
      <c r="X81" s="129"/>
      <c r="Y81" s="129"/>
    </row>
    <row r="82" spans="1:9" s="128" customFormat="1" ht="17.25" customHeight="1">
      <c r="A82" s="791"/>
      <c r="B82" s="303"/>
      <c r="C82" s="303"/>
      <c r="D82" s="303"/>
      <c r="E82" s="303"/>
      <c r="F82" s="301">
        <f>C82*E82</f>
        <v>0</v>
      </c>
      <c r="G82" s="303"/>
      <c r="H82" s="303"/>
      <c r="I82" s="301"/>
    </row>
    <row r="83" spans="1:25" s="130" customFormat="1" ht="16.5" customHeight="1">
      <c r="A83" s="791"/>
      <c r="B83" s="778" t="s">
        <v>266</v>
      </c>
      <c r="C83" s="779"/>
      <c r="D83" s="779"/>
      <c r="E83" s="779"/>
      <c r="F83" s="779"/>
      <c r="G83" s="779"/>
      <c r="H83" s="780"/>
      <c r="I83" s="307">
        <f>SUM(I81:I82)</f>
        <v>0</v>
      </c>
      <c r="J83" s="129"/>
      <c r="K83" s="129"/>
      <c r="L83" s="129"/>
      <c r="M83" s="129"/>
      <c r="N83" s="129"/>
      <c r="O83" s="129"/>
      <c r="P83" s="129"/>
      <c r="Q83" s="129"/>
      <c r="R83" s="129"/>
      <c r="S83" s="129"/>
      <c r="T83" s="129"/>
      <c r="U83" s="129"/>
      <c r="V83" s="129"/>
      <c r="W83" s="129"/>
      <c r="X83" s="129"/>
      <c r="Y83" s="129"/>
    </row>
    <row r="84" spans="1:25" s="130" customFormat="1" ht="24" customHeight="1" thickBot="1">
      <c r="A84" s="792"/>
      <c r="B84" s="784" t="s">
        <v>108</v>
      </c>
      <c r="C84" s="785"/>
      <c r="D84" s="785"/>
      <c r="E84" s="785"/>
      <c r="F84" s="785"/>
      <c r="G84" s="785"/>
      <c r="H84" s="786"/>
      <c r="I84" s="309">
        <f>I52+I56+I75+I79+I83</f>
        <v>0</v>
      </c>
      <c r="J84" s="129"/>
      <c r="K84" s="129"/>
      <c r="L84" s="129"/>
      <c r="M84" s="129"/>
      <c r="N84" s="129"/>
      <c r="O84" s="129"/>
      <c r="P84" s="129"/>
      <c r="Q84" s="129"/>
      <c r="R84" s="129"/>
      <c r="S84" s="129"/>
      <c r="T84" s="129"/>
      <c r="U84" s="129"/>
      <c r="V84" s="129"/>
      <c r="W84" s="129"/>
      <c r="X84" s="129"/>
      <c r="Y84" s="129"/>
    </row>
    <row r="85" spans="1:25" s="130" customFormat="1" ht="20.25" customHeight="1" thickBot="1">
      <c r="A85" s="793" t="s">
        <v>355</v>
      </c>
      <c r="B85" s="794"/>
      <c r="C85" s="794"/>
      <c r="D85" s="794"/>
      <c r="E85" s="794"/>
      <c r="F85" s="794"/>
      <c r="G85" s="794"/>
      <c r="H85" s="795"/>
      <c r="I85" s="310">
        <f>+I84+I48</f>
        <v>0</v>
      </c>
      <c r="J85" s="129"/>
      <c r="K85" s="129"/>
      <c r="L85" s="129"/>
      <c r="M85" s="129"/>
      <c r="N85" s="129"/>
      <c r="O85" s="129"/>
      <c r="P85" s="129"/>
      <c r="Q85" s="129"/>
      <c r="R85" s="129"/>
      <c r="S85" s="129"/>
      <c r="T85" s="129"/>
      <c r="U85" s="129"/>
      <c r="V85" s="129"/>
      <c r="W85" s="129"/>
      <c r="X85" s="129"/>
      <c r="Y85" s="129"/>
    </row>
    <row r="86" spans="1:9" s="128" customFormat="1" ht="17.25" customHeight="1">
      <c r="A86" s="790">
        <v>2</v>
      </c>
      <c r="B86" s="796" t="s">
        <v>353</v>
      </c>
      <c r="C86" s="797"/>
      <c r="D86" s="797"/>
      <c r="E86" s="797"/>
      <c r="F86" s="797"/>
      <c r="G86" s="797"/>
      <c r="H86" s="797"/>
      <c r="I86" s="798"/>
    </row>
    <row r="87" spans="1:25" s="130" customFormat="1" ht="17.25" customHeight="1">
      <c r="A87" s="791"/>
      <c r="B87" s="781" t="s">
        <v>273</v>
      </c>
      <c r="C87" s="782"/>
      <c r="D87" s="782"/>
      <c r="E87" s="782"/>
      <c r="F87" s="782"/>
      <c r="G87" s="782"/>
      <c r="H87" s="782"/>
      <c r="I87" s="783"/>
      <c r="J87" s="129"/>
      <c r="K87" s="129"/>
      <c r="L87" s="129"/>
      <c r="M87" s="129"/>
      <c r="N87" s="129"/>
      <c r="O87" s="129"/>
      <c r="P87" s="129"/>
      <c r="Q87" s="129"/>
      <c r="R87" s="129"/>
      <c r="S87" s="129"/>
      <c r="T87" s="129"/>
      <c r="U87" s="129"/>
      <c r="V87" s="129"/>
      <c r="W87" s="129"/>
      <c r="X87" s="129"/>
      <c r="Y87" s="129"/>
    </row>
    <row r="88" spans="1:25" s="130" customFormat="1" ht="17.25" customHeight="1">
      <c r="A88" s="791"/>
      <c r="B88" s="300"/>
      <c r="C88" s="300"/>
      <c r="D88" s="300"/>
      <c r="E88" s="301"/>
      <c r="F88" s="301">
        <f>C88*E88</f>
        <v>0</v>
      </c>
      <c r="G88" s="301"/>
      <c r="H88" s="301"/>
      <c r="I88" s="301"/>
      <c r="J88" s="129"/>
      <c r="K88" s="129"/>
      <c r="L88" s="129"/>
      <c r="M88" s="129"/>
      <c r="N88" s="129"/>
      <c r="O88" s="129"/>
      <c r="P88" s="129"/>
      <c r="Q88" s="129"/>
      <c r="R88" s="129"/>
      <c r="S88" s="129"/>
      <c r="T88" s="129"/>
      <c r="U88" s="129"/>
      <c r="V88" s="129"/>
      <c r="W88" s="129"/>
      <c r="X88" s="129"/>
      <c r="Y88" s="129"/>
    </row>
    <row r="89" spans="1:25" s="130" customFormat="1" ht="17.25" customHeight="1">
      <c r="A89" s="791"/>
      <c r="B89" s="300"/>
      <c r="C89" s="300"/>
      <c r="D89" s="300"/>
      <c r="E89" s="301"/>
      <c r="F89" s="301">
        <f>C89*E89</f>
        <v>0</v>
      </c>
      <c r="G89" s="301"/>
      <c r="H89" s="301"/>
      <c r="I89" s="301"/>
      <c r="J89" s="129"/>
      <c r="K89" s="129"/>
      <c r="L89" s="129"/>
      <c r="M89" s="129"/>
      <c r="N89" s="129"/>
      <c r="O89" s="129"/>
      <c r="P89" s="129"/>
      <c r="Q89" s="129"/>
      <c r="R89" s="129"/>
      <c r="S89" s="129"/>
      <c r="T89" s="129"/>
      <c r="U89" s="129"/>
      <c r="V89" s="129"/>
      <c r="W89" s="129"/>
      <c r="X89" s="129"/>
      <c r="Y89" s="129"/>
    </row>
    <row r="90" spans="1:9" s="128" customFormat="1" ht="23.25" customHeight="1">
      <c r="A90" s="791"/>
      <c r="B90" s="778" t="s">
        <v>354</v>
      </c>
      <c r="C90" s="779"/>
      <c r="D90" s="779"/>
      <c r="E90" s="779"/>
      <c r="F90" s="779"/>
      <c r="G90" s="779"/>
      <c r="H90" s="780"/>
      <c r="I90" s="307">
        <f>SUM(I88:I89)</f>
        <v>0</v>
      </c>
    </row>
    <row r="91" spans="1:25" s="130" customFormat="1" ht="17.25" customHeight="1">
      <c r="A91" s="791"/>
      <c r="B91" s="781" t="s">
        <v>422</v>
      </c>
      <c r="C91" s="782"/>
      <c r="D91" s="782"/>
      <c r="E91" s="782"/>
      <c r="F91" s="782"/>
      <c r="G91" s="782"/>
      <c r="H91" s="782"/>
      <c r="I91" s="783"/>
      <c r="J91" s="129"/>
      <c r="K91" s="129"/>
      <c r="L91" s="129"/>
      <c r="M91" s="129"/>
      <c r="N91" s="129"/>
      <c r="O91" s="129"/>
      <c r="P91" s="129"/>
      <c r="Q91" s="129"/>
      <c r="R91" s="129"/>
      <c r="S91" s="129"/>
      <c r="T91" s="129"/>
      <c r="U91" s="129"/>
      <c r="V91" s="129"/>
      <c r="W91" s="129"/>
      <c r="X91" s="129"/>
      <c r="Y91" s="129"/>
    </row>
    <row r="92" spans="1:25" s="130" customFormat="1" ht="17.25" customHeight="1">
      <c r="A92" s="791"/>
      <c r="B92" s="300"/>
      <c r="C92" s="300"/>
      <c r="D92" s="300"/>
      <c r="E92" s="301"/>
      <c r="F92" s="301">
        <f>C92*E92</f>
        <v>0</v>
      </c>
      <c r="G92" s="301"/>
      <c r="H92" s="301"/>
      <c r="I92" s="301"/>
      <c r="J92" s="129"/>
      <c r="K92" s="129"/>
      <c r="L92" s="129"/>
      <c r="M92" s="129"/>
      <c r="N92" s="129"/>
      <c r="O92" s="129"/>
      <c r="P92" s="129"/>
      <c r="Q92" s="129"/>
      <c r="R92" s="129"/>
      <c r="S92" s="129"/>
      <c r="T92" s="129"/>
      <c r="U92" s="129"/>
      <c r="V92" s="129"/>
      <c r="W92" s="129"/>
      <c r="X92" s="129"/>
      <c r="Y92" s="129"/>
    </row>
    <row r="93" spans="1:9" s="128" customFormat="1" ht="17.25" customHeight="1">
      <c r="A93" s="791"/>
      <c r="B93" s="300"/>
      <c r="C93" s="300"/>
      <c r="D93" s="300"/>
      <c r="E93" s="301"/>
      <c r="F93" s="301">
        <f>C93*E93</f>
        <v>0</v>
      </c>
      <c r="G93" s="301"/>
      <c r="H93" s="301"/>
      <c r="I93" s="301"/>
    </row>
    <row r="94" spans="1:25" s="130" customFormat="1" ht="29.25" customHeight="1">
      <c r="A94" s="791"/>
      <c r="B94" s="778" t="s">
        <v>428</v>
      </c>
      <c r="C94" s="779"/>
      <c r="D94" s="779"/>
      <c r="E94" s="779"/>
      <c r="F94" s="779"/>
      <c r="G94" s="779"/>
      <c r="H94" s="780"/>
      <c r="I94" s="307">
        <f>SUM(I92:I93)</f>
        <v>0</v>
      </c>
      <c r="J94" s="129"/>
      <c r="K94" s="129"/>
      <c r="L94" s="129"/>
      <c r="M94" s="129"/>
      <c r="N94" s="129"/>
      <c r="O94" s="129"/>
      <c r="P94" s="129"/>
      <c r="Q94" s="129"/>
      <c r="R94" s="129"/>
      <c r="S94" s="129"/>
      <c r="T94" s="129"/>
      <c r="U94" s="129"/>
      <c r="V94" s="129"/>
      <c r="W94" s="129"/>
      <c r="X94" s="129"/>
      <c r="Y94" s="129"/>
    </row>
    <row r="95" spans="1:25" s="130" customFormat="1" ht="16.5" customHeight="1">
      <c r="A95" s="791"/>
      <c r="B95" s="781" t="s">
        <v>274</v>
      </c>
      <c r="C95" s="782"/>
      <c r="D95" s="782"/>
      <c r="E95" s="782"/>
      <c r="F95" s="782"/>
      <c r="G95" s="782"/>
      <c r="H95" s="782"/>
      <c r="I95" s="783"/>
      <c r="J95" s="129"/>
      <c r="K95" s="129"/>
      <c r="L95" s="129"/>
      <c r="M95" s="129"/>
      <c r="N95" s="129"/>
      <c r="O95" s="129"/>
      <c r="P95" s="129"/>
      <c r="Q95" s="129"/>
      <c r="R95" s="129"/>
      <c r="S95" s="129"/>
      <c r="T95" s="129"/>
      <c r="U95" s="129"/>
      <c r="V95" s="129"/>
      <c r="W95" s="129"/>
      <c r="X95" s="129"/>
      <c r="Y95" s="129"/>
    </row>
    <row r="96" spans="1:25" s="130" customFormat="1" ht="16.5" customHeight="1">
      <c r="A96" s="791"/>
      <c r="B96" s="781" t="s">
        <v>275</v>
      </c>
      <c r="C96" s="782"/>
      <c r="D96" s="782"/>
      <c r="E96" s="782"/>
      <c r="F96" s="782"/>
      <c r="G96" s="782"/>
      <c r="H96" s="782"/>
      <c r="I96" s="783"/>
      <c r="J96" s="129"/>
      <c r="K96" s="129"/>
      <c r="L96" s="129"/>
      <c r="M96" s="129"/>
      <c r="N96" s="129"/>
      <c r="O96" s="129"/>
      <c r="P96" s="129"/>
      <c r="Q96" s="129"/>
      <c r="R96" s="129"/>
      <c r="S96" s="129"/>
      <c r="T96" s="129"/>
      <c r="U96" s="129"/>
      <c r="V96" s="129"/>
      <c r="W96" s="129"/>
      <c r="X96" s="129"/>
      <c r="Y96" s="129"/>
    </row>
    <row r="97" spans="1:25" s="130" customFormat="1" ht="17.25" customHeight="1">
      <c r="A97" s="791"/>
      <c r="B97" s="781" t="s">
        <v>423</v>
      </c>
      <c r="C97" s="782"/>
      <c r="D97" s="782"/>
      <c r="E97" s="782"/>
      <c r="F97" s="782"/>
      <c r="G97" s="782"/>
      <c r="H97" s="782"/>
      <c r="I97" s="783"/>
      <c r="J97" s="129"/>
      <c r="K97" s="129"/>
      <c r="L97" s="129"/>
      <c r="M97" s="129"/>
      <c r="N97" s="129"/>
      <c r="O97" s="129"/>
      <c r="P97" s="129"/>
      <c r="Q97" s="129"/>
      <c r="R97" s="129"/>
      <c r="S97" s="129"/>
      <c r="T97" s="129"/>
      <c r="U97" s="129"/>
      <c r="V97" s="129"/>
      <c r="W97" s="129"/>
      <c r="X97" s="129"/>
      <c r="Y97" s="129"/>
    </row>
    <row r="98" spans="1:9" s="128" customFormat="1" ht="17.25" customHeight="1">
      <c r="A98" s="791"/>
      <c r="B98" s="300"/>
      <c r="C98" s="300"/>
      <c r="D98" s="300"/>
      <c r="E98" s="301"/>
      <c r="F98" s="301">
        <f>C98*E98</f>
        <v>0</v>
      </c>
      <c r="G98" s="301"/>
      <c r="H98" s="301"/>
      <c r="I98" s="301"/>
    </row>
    <row r="99" spans="1:25" s="130" customFormat="1" ht="17.25" customHeight="1">
      <c r="A99" s="791"/>
      <c r="B99" s="303"/>
      <c r="C99" s="303"/>
      <c r="D99" s="303"/>
      <c r="E99" s="303"/>
      <c r="F99" s="301">
        <f>C99*E99</f>
        <v>0</v>
      </c>
      <c r="G99" s="303"/>
      <c r="H99" s="303"/>
      <c r="I99" s="301"/>
      <c r="J99" s="129"/>
      <c r="K99" s="129"/>
      <c r="L99" s="129"/>
      <c r="M99" s="129"/>
      <c r="N99" s="129"/>
      <c r="O99" s="129"/>
      <c r="P99" s="129"/>
      <c r="Q99" s="129"/>
      <c r="R99" s="129"/>
      <c r="S99" s="129"/>
      <c r="T99" s="129"/>
      <c r="U99" s="129"/>
      <c r="V99" s="129"/>
      <c r="W99" s="129"/>
      <c r="X99" s="129"/>
      <c r="Y99" s="129"/>
    </row>
    <row r="100" spans="1:25" s="130" customFormat="1" ht="17.25" customHeight="1">
      <c r="A100" s="791"/>
      <c r="B100" s="778" t="s">
        <v>267</v>
      </c>
      <c r="C100" s="779"/>
      <c r="D100" s="779"/>
      <c r="E100" s="779"/>
      <c r="F100" s="779"/>
      <c r="G100" s="779"/>
      <c r="H100" s="780"/>
      <c r="I100" s="307">
        <f>SUM(I98:I99)</f>
        <v>0</v>
      </c>
      <c r="J100" s="129"/>
      <c r="K100" s="129"/>
      <c r="L100" s="129"/>
      <c r="M100" s="129"/>
      <c r="N100" s="129"/>
      <c r="O100" s="129"/>
      <c r="P100" s="129"/>
      <c r="Q100" s="129"/>
      <c r="R100" s="129"/>
      <c r="S100" s="129"/>
      <c r="T100" s="129"/>
      <c r="U100" s="129"/>
      <c r="V100" s="129"/>
      <c r="W100" s="129"/>
      <c r="X100" s="129"/>
      <c r="Y100" s="129"/>
    </row>
    <row r="101" spans="1:9" s="128" customFormat="1" ht="17.25" customHeight="1">
      <c r="A101" s="791"/>
      <c r="B101" s="781" t="s">
        <v>424</v>
      </c>
      <c r="C101" s="782"/>
      <c r="D101" s="782"/>
      <c r="E101" s="782"/>
      <c r="F101" s="782"/>
      <c r="G101" s="782"/>
      <c r="H101" s="782"/>
      <c r="I101" s="783"/>
    </row>
    <row r="102" spans="1:25" s="130" customFormat="1" ht="16.5" customHeight="1">
      <c r="A102" s="791"/>
      <c r="B102" s="300"/>
      <c r="C102" s="300"/>
      <c r="D102" s="300"/>
      <c r="E102" s="301"/>
      <c r="F102" s="301">
        <f>C102*E102</f>
        <v>0</v>
      </c>
      <c r="G102" s="301"/>
      <c r="H102" s="301"/>
      <c r="I102" s="301"/>
      <c r="J102" s="129"/>
      <c r="K102" s="129"/>
      <c r="L102" s="129"/>
      <c r="M102" s="129"/>
      <c r="N102" s="129"/>
      <c r="O102" s="129"/>
      <c r="P102" s="129"/>
      <c r="Q102" s="129"/>
      <c r="R102" s="129"/>
      <c r="S102" s="129"/>
      <c r="T102" s="129"/>
      <c r="U102" s="129"/>
      <c r="V102" s="129"/>
      <c r="W102" s="129"/>
      <c r="X102" s="129"/>
      <c r="Y102" s="129"/>
    </row>
    <row r="103" spans="1:25" s="130" customFormat="1" ht="17.25" customHeight="1">
      <c r="A103" s="791"/>
      <c r="B103" s="303"/>
      <c r="C103" s="303"/>
      <c r="D103" s="303"/>
      <c r="E103" s="303"/>
      <c r="F103" s="301">
        <f>C103*E103</f>
        <v>0</v>
      </c>
      <c r="G103" s="303"/>
      <c r="H103" s="303"/>
      <c r="I103" s="301"/>
      <c r="J103" s="129"/>
      <c r="K103" s="129"/>
      <c r="L103" s="129"/>
      <c r="M103" s="129"/>
      <c r="N103" s="129"/>
      <c r="O103" s="129"/>
      <c r="P103" s="129"/>
      <c r="Q103" s="129"/>
      <c r="R103" s="129"/>
      <c r="S103" s="129"/>
      <c r="T103" s="129"/>
      <c r="U103" s="129"/>
      <c r="V103" s="129"/>
      <c r="W103" s="129"/>
      <c r="X103" s="129"/>
      <c r="Y103" s="129"/>
    </row>
    <row r="104" spans="1:25" s="130" customFormat="1" ht="17.25" customHeight="1">
      <c r="A104" s="791"/>
      <c r="B104" s="781" t="s">
        <v>268</v>
      </c>
      <c r="C104" s="782"/>
      <c r="D104" s="782"/>
      <c r="E104" s="782"/>
      <c r="F104" s="782"/>
      <c r="G104" s="782"/>
      <c r="H104" s="782"/>
      <c r="I104" s="307">
        <f>SUM(I102:I103)</f>
        <v>0</v>
      </c>
      <c r="J104" s="129"/>
      <c r="K104" s="129"/>
      <c r="L104" s="129"/>
      <c r="M104" s="129"/>
      <c r="N104" s="129"/>
      <c r="O104" s="129"/>
      <c r="P104" s="129"/>
      <c r="Q104" s="129"/>
      <c r="R104" s="129"/>
      <c r="S104" s="129"/>
      <c r="T104" s="129"/>
      <c r="U104" s="129"/>
      <c r="V104" s="129"/>
      <c r="W104" s="129"/>
      <c r="X104" s="129"/>
      <c r="Y104" s="129"/>
    </row>
    <row r="105" spans="1:9" s="128" customFormat="1" ht="17.25" customHeight="1">
      <c r="A105" s="791"/>
      <c r="B105" s="781" t="s">
        <v>425</v>
      </c>
      <c r="C105" s="782"/>
      <c r="D105" s="782"/>
      <c r="E105" s="782"/>
      <c r="F105" s="782"/>
      <c r="G105" s="782"/>
      <c r="H105" s="782"/>
      <c r="I105" s="783"/>
    </row>
    <row r="106" spans="1:25" s="130" customFormat="1" ht="16.5" customHeight="1">
      <c r="A106" s="791"/>
      <c r="B106" s="300"/>
      <c r="C106" s="300"/>
      <c r="D106" s="300"/>
      <c r="E106" s="301"/>
      <c r="F106" s="301">
        <f>C106*E106</f>
        <v>0</v>
      </c>
      <c r="G106" s="301"/>
      <c r="H106" s="301"/>
      <c r="I106" s="301"/>
      <c r="J106" s="129"/>
      <c r="K106" s="129"/>
      <c r="L106" s="129"/>
      <c r="M106" s="129"/>
      <c r="N106" s="129"/>
      <c r="O106" s="129"/>
      <c r="P106" s="129"/>
      <c r="Q106" s="129"/>
      <c r="R106" s="129"/>
      <c r="S106" s="129"/>
      <c r="T106" s="129"/>
      <c r="U106" s="129"/>
      <c r="V106" s="129"/>
      <c r="W106" s="129"/>
      <c r="X106" s="129"/>
      <c r="Y106" s="129"/>
    </row>
    <row r="107" spans="1:25" s="130" customFormat="1" ht="17.25" customHeight="1">
      <c r="A107" s="791"/>
      <c r="B107" s="300"/>
      <c r="C107" s="300"/>
      <c r="D107" s="300"/>
      <c r="E107" s="301"/>
      <c r="F107" s="301">
        <f>C107*E107</f>
        <v>0</v>
      </c>
      <c r="G107" s="301"/>
      <c r="H107" s="301"/>
      <c r="I107" s="301"/>
      <c r="J107" s="129"/>
      <c r="K107" s="129"/>
      <c r="L107" s="129"/>
      <c r="M107" s="129"/>
      <c r="N107" s="129"/>
      <c r="O107" s="129"/>
      <c r="P107" s="129"/>
      <c r="Q107" s="129"/>
      <c r="R107" s="129"/>
      <c r="S107" s="129"/>
      <c r="T107" s="129"/>
      <c r="U107" s="129"/>
      <c r="V107" s="129"/>
      <c r="W107" s="129"/>
      <c r="X107" s="129"/>
      <c r="Y107" s="129"/>
    </row>
    <row r="108" spans="1:25" s="130" customFormat="1" ht="17.25" customHeight="1">
      <c r="A108" s="791"/>
      <c r="B108" s="778" t="s">
        <v>269</v>
      </c>
      <c r="C108" s="779"/>
      <c r="D108" s="779"/>
      <c r="E108" s="779"/>
      <c r="F108" s="779"/>
      <c r="G108" s="779"/>
      <c r="H108" s="780"/>
      <c r="I108" s="307">
        <f>SUM(I106:I107)</f>
        <v>0</v>
      </c>
      <c r="J108" s="129"/>
      <c r="K108" s="129"/>
      <c r="L108" s="129"/>
      <c r="M108" s="129"/>
      <c r="N108" s="129"/>
      <c r="O108" s="129"/>
      <c r="P108" s="129"/>
      <c r="Q108" s="129"/>
      <c r="R108" s="129"/>
      <c r="S108" s="129"/>
      <c r="T108" s="129"/>
      <c r="U108" s="129"/>
      <c r="V108" s="129"/>
      <c r="W108" s="129"/>
      <c r="X108" s="129"/>
      <c r="Y108" s="129"/>
    </row>
    <row r="109" spans="1:9" s="128" customFormat="1" ht="17.25" customHeight="1">
      <c r="A109" s="791"/>
      <c r="B109" s="781" t="s">
        <v>426</v>
      </c>
      <c r="C109" s="782"/>
      <c r="D109" s="782"/>
      <c r="E109" s="782"/>
      <c r="F109" s="782"/>
      <c r="G109" s="782"/>
      <c r="H109" s="782"/>
      <c r="I109" s="783"/>
    </row>
    <row r="110" spans="1:25" s="130" customFormat="1" ht="16.5" customHeight="1">
      <c r="A110" s="791"/>
      <c r="B110" s="300"/>
      <c r="C110" s="300"/>
      <c r="D110" s="300"/>
      <c r="E110" s="301"/>
      <c r="F110" s="301">
        <f>C110*E110</f>
        <v>0</v>
      </c>
      <c r="G110" s="301"/>
      <c r="H110" s="301"/>
      <c r="I110" s="301"/>
      <c r="J110" s="129"/>
      <c r="K110" s="129"/>
      <c r="L110" s="129"/>
      <c r="M110" s="129"/>
      <c r="N110" s="129"/>
      <c r="O110" s="129"/>
      <c r="P110" s="129"/>
      <c r="Q110" s="129"/>
      <c r="R110" s="129"/>
      <c r="S110" s="129"/>
      <c r="T110" s="129"/>
      <c r="U110" s="129"/>
      <c r="V110" s="129"/>
      <c r="W110" s="129"/>
      <c r="X110" s="129"/>
      <c r="Y110" s="129"/>
    </row>
    <row r="111" spans="1:25" s="130" customFormat="1" ht="17.25" customHeight="1">
      <c r="A111" s="791"/>
      <c r="B111" s="300"/>
      <c r="C111" s="300"/>
      <c r="D111" s="300"/>
      <c r="E111" s="301"/>
      <c r="F111" s="301">
        <f>C111*E111</f>
        <v>0</v>
      </c>
      <c r="G111" s="301"/>
      <c r="H111" s="301"/>
      <c r="I111" s="301"/>
      <c r="J111" s="129"/>
      <c r="K111" s="129"/>
      <c r="L111" s="129"/>
      <c r="M111" s="129"/>
      <c r="N111" s="129"/>
      <c r="O111" s="129"/>
      <c r="P111" s="129"/>
      <c r="Q111" s="129"/>
      <c r="R111" s="129"/>
      <c r="S111" s="129"/>
      <c r="T111" s="129"/>
      <c r="U111" s="129"/>
      <c r="V111" s="129"/>
      <c r="W111" s="129"/>
      <c r="X111" s="129"/>
      <c r="Y111" s="129"/>
    </row>
    <row r="112" spans="1:25" s="130" customFormat="1" ht="17.25" customHeight="1">
      <c r="A112" s="791"/>
      <c r="B112" s="781" t="s">
        <v>270</v>
      </c>
      <c r="C112" s="782"/>
      <c r="D112" s="782"/>
      <c r="E112" s="782"/>
      <c r="F112" s="782"/>
      <c r="G112" s="782"/>
      <c r="H112" s="782"/>
      <c r="I112" s="307">
        <f>SUM(I110:I111)</f>
        <v>0</v>
      </c>
      <c r="J112" s="129"/>
      <c r="K112" s="129"/>
      <c r="L112" s="129"/>
      <c r="M112" s="129"/>
      <c r="N112" s="129"/>
      <c r="O112" s="129"/>
      <c r="P112" s="129"/>
      <c r="Q112" s="129"/>
      <c r="R112" s="129"/>
      <c r="S112" s="129"/>
      <c r="T112" s="129"/>
      <c r="U112" s="129"/>
      <c r="V112" s="129"/>
      <c r="W112" s="129"/>
      <c r="X112" s="129"/>
      <c r="Y112" s="129"/>
    </row>
    <row r="113" spans="1:25" s="130" customFormat="1" ht="17.25" customHeight="1">
      <c r="A113" s="791"/>
      <c r="B113" s="778" t="s">
        <v>367</v>
      </c>
      <c r="C113" s="779"/>
      <c r="D113" s="779"/>
      <c r="E113" s="779"/>
      <c r="F113" s="779"/>
      <c r="G113" s="779"/>
      <c r="H113" s="780"/>
      <c r="I113" s="307">
        <f>I100+I104+I108+I112</f>
        <v>0</v>
      </c>
      <c r="J113" s="129"/>
      <c r="K113" s="129"/>
      <c r="L113" s="129"/>
      <c r="M113" s="129"/>
      <c r="N113" s="129"/>
      <c r="O113" s="129"/>
      <c r="P113" s="129"/>
      <c r="Q113" s="129"/>
      <c r="R113" s="129"/>
      <c r="S113" s="129"/>
      <c r="T113" s="129"/>
      <c r="U113" s="129"/>
      <c r="V113" s="129"/>
      <c r="W113" s="129"/>
      <c r="X113" s="129"/>
      <c r="Y113" s="129"/>
    </row>
    <row r="114" spans="1:25" s="130" customFormat="1" ht="16.5" customHeight="1">
      <c r="A114" s="791"/>
      <c r="B114" s="781" t="s">
        <v>276</v>
      </c>
      <c r="C114" s="782"/>
      <c r="D114" s="782"/>
      <c r="E114" s="782"/>
      <c r="F114" s="782"/>
      <c r="G114" s="782"/>
      <c r="H114" s="782"/>
      <c r="I114" s="783"/>
      <c r="J114" s="129"/>
      <c r="K114" s="129"/>
      <c r="L114" s="129"/>
      <c r="M114" s="129"/>
      <c r="N114" s="129"/>
      <c r="O114" s="129"/>
      <c r="P114" s="129"/>
      <c r="Q114" s="129"/>
      <c r="R114" s="129"/>
      <c r="S114" s="129"/>
      <c r="T114" s="129"/>
      <c r="U114" s="129"/>
      <c r="V114" s="129"/>
      <c r="W114" s="129"/>
      <c r="X114" s="129"/>
      <c r="Y114" s="129"/>
    </row>
    <row r="115" spans="1:9" s="128" customFormat="1" ht="17.25" customHeight="1">
      <c r="A115" s="791"/>
      <c r="B115" s="300"/>
      <c r="C115" s="300"/>
      <c r="D115" s="300"/>
      <c r="E115" s="301"/>
      <c r="F115" s="301">
        <f>C115*E115</f>
        <v>0</v>
      </c>
      <c r="G115" s="301"/>
      <c r="H115" s="301"/>
      <c r="I115" s="301"/>
    </row>
    <row r="116" spans="1:25" s="130" customFormat="1" ht="17.25" customHeight="1">
      <c r="A116" s="791"/>
      <c r="B116" s="300"/>
      <c r="C116" s="300"/>
      <c r="D116" s="300"/>
      <c r="E116" s="301"/>
      <c r="F116" s="301">
        <f>C116*E116</f>
        <v>0</v>
      </c>
      <c r="G116" s="301"/>
      <c r="H116" s="301"/>
      <c r="I116" s="301"/>
      <c r="J116" s="129"/>
      <c r="K116" s="129"/>
      <c r="L116" s="129"/>
      <c r="M116" s="129"/>
      <c r="N116" s="129"/>
      <c r="O116" s="129"/>
      <c r="P116" s="129"/>
      <c r="Q116" s="129"/>
      <c r="R116" s="129"/>
      <c r="S116" s="129"/>
      <c r="T116" s="129"/>
      <c r="U116" s="129"/>
      <c r="V116" s="129"/>
      <c r="W116" s="129"/>
      <c r="X116" s="129"/>
      <c r="Y116" s="129"/>
    </row>
    <row r="117" spans="1:25" s="130" customFormat="1" ht="17.25" customHeight="1">
      <c r="A117" s="791"/>
      <c r="B117" s="778" t="s">
        <v>265</v>
      </c>
      <c r="C117" s="779"/>
      <c r="D117" s="779"/>
      <c r="E117" s="779"/>
      <c r="F117" s="779"/>
      <c r="G117" s="779"/>
      <c r="H117" s="780"/>
      <c r="I117" s="307">
        <f>SUM(I115:I116)</f>
        <v>0</v>
      </c>
      <c r="J117" s="129"/>
      <c r="K117" s="129"/>
      <c r="L117" s="129"/>
      <c r="M117" s="129"/>
      <c r="N117" s="129"/>
      <c r="O117" s="129"/>
      <c r="P117" s="129"/>
      <c r="Q117" s="129"/>
      <c r="R117" s="129"/>
      <c r="S117" s="129"/>
      <c r="T117" s="129"/>
      <c r="U117" s="129"/>
      <c r="V117" s="129"/>
      <c r="W117" s="129"/>
      <c r="X117" s="129"/>
      <c r="Y117" s="129"/>
    </row>
    <row r="118" spans="1:25" s="130" customFormat="1" ht="16.5" customHeight="1">
      <c r="A118" s="791"/>
      <c r="B118" s="781" t="s">
        <v>277</v>
      </c>
      <c r="C118" s="782"/>
      <c r="D118" s="782"/>
      <c r="E118" s="782"/>
      <c r="F118" s="782"/>
      <c r="G118" s="782"/>
      <c r="H118" s="782"/>
      <c r="I118" s="783"/>
      <c r="J118" s="129"/>
      <c r="K118" s="129"/>
      <c r="L118" s="129"/>
      <c r="M118" s="129"/>
      <c r="N118" s="129"/>
      <c r="O118" s="129"/>
      <c r="P118" s="129"/>
      <c r="Q118" s="129"/>
      <c r="R118" s="129"/>
      <c r="S118" s="129"/>
      <c r="T118" s="129"/>
      <c r="U118" s="129"/>
      <c r="V118" s="129"/>
      <c r="W118" s="129"/>
      <c r="X118" s="129"/>
      <c r="Y118" s="129"/>
    </row>
    <row r="119" spans="1:25" s="130" customFormat="1" ht="16.5" customHeight="1">
      <c r="A119" s="791"/>
      <c r="B119" s="300"/>
      <c r="C119" s="300"/>
      <c r="D119" s="300"/>
      <c r="E119" s="301"/>
      <c r="F119" s="301">
        <f>C119*E119</f>
        <v>0</v>
      </c>
      <c r="G119" s="301"/>
      <c r="H119" s="301"/>
      <c r="I119" s="301"/>
      <c r="J119" s="129"/>
      <c r="K119" s="129"/>
      <c r="L119" s="129"/>
      <c r="M119" s="129"/>
      <c r="N119" s="129"/>
      <c r="O119" s="129"/>
      <c r="P119" s="129"/>
      <c r="Q119" s="129"/>
      <c r="R119" s="129"/>
      <c r="S119" s="129"/>
      <c r="T119" s="129"/>
      <c r="U119" s="129"/>
      <c r="V119" s="129"/>
      <c r="W119" s="129"/>
      <c r="X119" s="129"/>
      <c r="Y119" s="129"/>
    </row>
    <row r="120" spans="1:9" s="128" customFormat="1" ht="17.25" customHeight="1">
      <c r="A120" s="791"/>
      <c r="B120" s="303"/>
      <c r="C120" s="303"/>
      <c r="D120" s="303"/>
      <c r="E120" s="303"/>
      <c r="F120" s="301">
        <f>C120*E120</f>
        <v>0</v>
      </c>
      <c r="G120" s="303"/>
      <c r="H120" s="303"/>
      <c r="I120" s="301"/>
    </row>
    <row r="121" spans="1:25" s="130" customFormat="1" ht="17.25" customHeight="1">
      <c r="A121" s="791"/>
      <c r="B121" s="778" t="s">
        <v>266</v>
      </c>
      <c r="C121" s="779"/>
      <c r="D121" s="779"/>
      <c r="E121" s="779"/>
      <c r="F121" s="779"/>
      <c r="G121" s="779"/>
      <c r="H121" s="780"/>
      <c r="I121" s="307">
        <f>SUM(I119:I120)</f>
        <v>0</v>
      </c>
      <c r="J121" s="129"/>
      <c r="K121" s="129"/>
      <c r="L121" s="129"/>
      <c r="M121" s="129"/>
      <c r="N121" s="129"/>
      <c r="O121" s="129"/>
      <c r="P121" s="129"/>
      <c r="Q121" s="129"/>
      <c r="R121" s="129"/>
      <c r="S121" s="129"/>
      <c r="T121" s="129"/>
      <c r="U121" s="129"/>
      <c r="V121" s="129"/>
      <c r="W121" s="129"/>
      <c r="X121" s="129"/>
      <c r="Y121" s="129"/>
    </row>
    <row r="122" spans="1:25" s="130" customFormat="1" ht="17.25" customHeight="1">
      <c r="A122" s="791"/>
      <c r="B122" s="787" t="s">
        <v>107</v>
      </c>
      <c r="C122" s="788"/>
      <c r="D122" s="788"/>
      <c r="E122" s="788"/>
      <c r="F122" s="788"/>
      <c r="G122" s="788"/>
      <c r="H122" s="789"/>
      <c r="I122" s="308">
        <f>I90+I94+I113+I117+I121</f>
        <v>0</v>
      </c>
      <c r="J122" s="129"/>
      <c r="K122" s="129"/>
      <c r="L122" s="129"/>
      <c r="M122" s="129"/>
      <c r="N122" s="129"/>
      <c r="O122" s="129"/>
      <c r="P122" s="129"/>
      <c r="Q122" s="129"/>
      <c r="R122" s="129"/>
      <c r="S122" s="129"/>
      <c r="T122" s="129"/>
      <c r="U122" s="129"/>
      <c r="V122" s="129"/>
      <c r="W122" s="129"/>
      <c r="X122" s="129"/>
      <c r="Y122" s="129"/>
    </row>
    <row r="123" spans="1:25" s="130" customFormat="1" ht="16.5" customHeight="1">
      <c r="A123" s="791"/>
      <c r="B123" s="781" t="s">
        <v>273</v>
      </c>
      <c r="C123" s="782"/>
      <c r="D123" s="782"/>
      <c r="E123" s="782"/>
      <c r="F123" s="782"/>
      <c r="G123" s="782"/>
      <c r="H123" s="782"/>
      <c r="I123" s="783"/>
      <c r="J123" s="129"/>
      <c r="K123" s="129"/>
      <c r="L123" s="129"/>
      <c r="M123" s="129"/>
      <c r="N123" s="129"/>
      <c r="O123" s="129"/>
      <c r="P123" s="129"/>
      <c r="Q123" s="129"/>
      <c r="R123" s="129"/>
      <c r="S123" s="129"/>
      <c r="T123" s="129"/>
      <c r="U123" s="129"/>
      <c r="V123" s="129"/>
      <c r="W123" s="129"/>
      <c r="X123" s="129"/>
      <c r="Y123" s="129"/>
    </row>
    <row r="124" spans="1:25" s="130" customFormat="1" ht="17.25" customHeight="1">
      <c r="A124" s="791"/>
      <c r="B124" s="300"/>
      <c r="C124" s="300"/>
      <c r="D124" s="300"/>
      <c r="E124" s="301"/>
      <c r="F124" s="301">
        <f>C124*E124</f>
        <v>0</v>
      </c>
      <c r="G124" s="301"/>
      <c r="H124" s="301"/>
      <c r="I124" s="301"/>
      <c r="J124" s="129"/>
      <c r="K124" s="129"/>
      <c r="L124" s="129"/>
      <c r="M124" s="129"/>
      <c r="N124" s="129"/>
      <c r="O124" s="129"/>
      <c r="P124" s="129"/>
      <c r="Q124" s="129"/>
      <c r="R124" s="129"/>
      <c r="S124" s="129"/>
      <c r="T124" s="129"/>
      <c r="U124" s="129"/>
      <c r="V124" s="129"/>
      <c r="W124" s="129"/>
      <c r="X124" s="129"/>
      <c r="Y124" s="129"/>
    </row>
    <row r="125" spans="1:9" s="128" customFormat="1" ht="17.25" customHeight="1">
      <c r="A125" s="791"/>
      <c r="B125" s="300"/>
      <c r="C125" s="300"/>
      <c r="D125" s="300"/>
      <c r="E125" s="301"/>
      <c r="F125" s="301">
        <f>C125*E125</f>
        <v>0</v>
      </c>
      <c r="G125" s="301"/>
      <c r="H125" s="301"/>
      <c r="I125" s="301"/>
    </row>
    <row r="126" spans="1:25" s="130" customFormat="1" ht="17.25" customHeight="1">
      <c r="A126" s="791"/>
      <c r="B126" s="781" t="s">
        <v>354</v>
      </c>
      <c r="C126" s="782"/>
      <c r="D126" s="782"/>
      <c r="E126" s="782"/>
      <c r="F126" s="782"/>
      <c r="G126" s="782"/>
      <c r="H126" s="782"/>
      <c r="I126" s="307">
        <f>SUM(I124:I125)</f>
        <v>0</v>
      </c>
      <c r="J126" s="129"/>
      <c r="K126" s="129"/>
      <c r="L126" s="129"/>
      <c r="M126" s="129"/>
      <c r="N126" s="129"/>
      <c r="O126" s="129"/>
      <c r="P126" s="129"/>
      <c r="Q126" s="129"/>
      <c r="R126" s="129"/>
      <c r="S126" s="129"/>
      <c r="T126" s="129"/>
      <c r="U126" s="129"/>
      <c r="V126" s="129"/>
      <c r="W126" s="129"/>
      <c r="X126" s="129"/>
      <c r="Y126" s="129"/>
    </row>
    <row r="127" spans="1:25" s="130" customFormat="1" ht="16.5" customHeight="1">
      <c r="A127" s="791"/>
      <c r="B127" s="781" t="s">
        <v>422</v>
      </c>
      <c r="C127" s="782"/>
      <c r="D127" s="782"/>
      <c r="E127" s="782"/>
      <c r="F127" s="782"/>
      <c r="G127" s="782"/>
      <c r="H127" s="782"/>
      <c r="I127" s="783"/>
      <c r="J127" s="129"/>
      <c r="K127" s="129"/>
      <c r="L127" s="129"/>
      <c r="M127" s="129"/>
      <c r="N127" s="129"/>
      <c r="O127" s="129"/>
      <c r="P127" s="129"/>
      <c r="Q127" s="129"/>
      <c r="R127" s="129"/>
      <c r="S127" s="129"/>
      <c r="T127" s="129"/>
      <c r="U127" s="129"/>
      <c r="V127" s="129"/>
      <c r="W127" s="129"/>
      <c r="X127" s="129"/>
      <c r="Y127" s="129"/>
    </row>
    <row r="128" spans="1:25" s="130" customFormat="1" ht="12.75">
      <c r="A128" s="791"/>
      <c r="B128" s="300"/>
      <c r="C128" s="300"/>
      <c r="D128" s="300"/>
      <c r="E128" s="301"/>
      <c r="F128" s="301">
        <f>C128*E128</f>
        <v>0</v>
      </c>
      <c r="G128" s="301"/>
      <c r="H128" s="301"/>
      <c r="I128" s="301"/>
      <c r="J128" s="129"/>
      <c r="K128" s="129"/>
      <c r="L128" s="129"/>
      <c r="M128" s="129"/>
      <c r="N128" s="129"/>
      <c r="O128" s="129"/>
      <c r="P128" s="129"/>
      <c r="Q128" s="129"/>
      <c r="R128" s="129"/>
      <c r="S128" s="129"/>
      <c r="T128" s="129"/>
      <c r="U128" s="129"/>
      <c r="V128" s="129"/>
      <c r="W128" s="129"/>
      <c r="X128" s="129"/>
      <c r="Y128" s="129"/>
    </row>
    <row r="129" spans="1:9" s="128" customFormat="1" ht="17.25" customHeight="1">
      <c r="A129" s="791"/>
      <c r="B129" s="300"/>
      <c r="C129" s="300"/>
      <c r="D129" s="300"/>
      <c r="E129" s="301"/>
      <c r="F129" s="301">
        <f>C129*E129</f>
        <v>0</v>
      </c>
      <c r="G129" s="301"/>
      <c r="H129" s="301"/>
      <c r="I129" s="301"/>
    </row>
    <row r="130" spans="1:25" s="130" customFormat="1" ht="30.75" customHeight="1">
      <c r="A130" s="791"/>
      <c r="B130" s="778" t="s">
        <v>428</v>
      </c>
      <c r="C130" s="779"/>
      <c r="D130" s="779"/>
      <c r="E130" s="779"/>
      <c r="F130" s="779"/>
      <c r="G130" s="779"/>
      <c r="H130" s="780"/>
      <c r="I130" s="307">
        <f>SUM(I128:I129)</f>
        <v>0</v>
      </c>
      <c r="J130" s="129"/>
      <c r="K130" s="129"/>
      <c r="L130" s="129"/>
      <c r="M130" s="129"/>
      <c r="N130" s="129"/>
      <c r="O130" s="129"/>
      <c r="P130" s="129"/>
      <c r="Q130" s="129"/>
      <c r="R130" s="129"/>
      <c r="S130" s="129"/>
      <c r="T130" s="129"/>
      <c r="U130" s="129"/>
      <c r="V130" s="129"/>
      <c r="W130" s="129"/>
      <c r="X130" s="129"/>
      <c r="Y130" s="129"/>
    </row>
    <row r="131" spans="1:25" s="130" customFormat="1" ht="17.25" customHeight="1">
      <c r="A131" s="791"/>
      <c r="B131" s="781" t="s">
        <v>278</v>
      </c>
      <c r="C131" s="782"/>
      <c r="D131" s="782"/>
      <c r="E131" s="782"/>
      <c r="F131" s="782"/>
      <c r="G131" s="782"/>
      <c r="H131" s="782"/>
      <c r="I131" s="783"/>
      <c r="J131" s="129"/>
      <c r="K131" s="129"/>
      <c r="L131" s="129"/>
      <c r="M131" s="129"/>
      <c r="N131" s="129"/>
      <c r="O131" s="129"/>
      <c r="P131" s="129"/>
      <c r="Q131" s="129"/>
      <c r="R131" s="129"/>
      <c r="S131" s="129"/>
      <c r="T131" s="129"/>
      <c r="U131" s="129"/>
      <c r="V131" s="129"/>
      <c r="W131" s="129"/>
      <c r="X131" s="129"/>
      <c r="Y131" s="129"/>
    </row>
    <row r="132" spans="1:9" s="128" customFormat="1" ht="17.25" customHeight="1">
      <c r="A132" s="791"/>
      <c r="B132" s="781" t="s">
        <v>275</v>
      </c>
      <c r="C132" s="782"/>
      <c r="D132" s="782"/>
      <c r="E132" s="782"/>
      <c r="F132" s="782"/>
      <c r="G132" s="782"/>
      <c r="H132" s="782"/>
      <c r="I132" s="783"/>
    </row>
    <row r="133" spans="1:25" s="130" customFormat="1" ht="17.25" customHeight="1">
      <c r="A133" s="791"/>
      <c r="B133" s="781" t="s">
        <v>423</v>
      </c>
      <c r="C133" s="782"/>
      <c r="D133" s="782"/>
      <c r="E133" s="782"/>
      <c r="F133" s="782"/>
      <c r="G133" s="782"/>
      <c r="H133" s="782"/>
      <c r="I133" s="783"/>
      <c r="J133" s="129"/>
      <c r="K133" s="129"/>
      <c r="L133" s="129"/>
      <c r="M133" s="129"/>
      <c r="N133" s="129"/>
      <c r="O133" s="129"/>
      <c r="P133" s="129"/>
      <c r="Q133" s="129"/>
      <c r="R133" s="129"/>
      <c r="S133" s="129"/>
      <c r="T133" s="129"/>
      <c r="U133" s="129"/>
      <c r="V133" s="129"/>
      <c r="W133" s="129"/>
      <c r="X133" s="129"/>
      <c r="Y133" s="129"/>
    </row>
    <row r="134" spans="1:25" s="130" customFormat="1" ht="17.25" customHeight="1">
      <c r="A134" s="791"/>
      <c r="B134" s="300"/>
      <c r="C134" s="300"/>
      <c r="D134" s="300"/>
      <c r="E134" s="301"/>
      <c r="F134" s="301">
        <f>C134*E134</f>
        <v>0</v>
      </c>
      <c r="G134" s="301"/>
      <c r="H134" s="301"/>
      <c r="I134" s="301"/>
      <c r="J134" s="129"/>
      <c r="K134" s="129"/>
      <c r="L134" s="129"/>
      <c r="M134" s="129"/>
      <c r="N134" s="129"/>
      <c r="O134" s="129"/>
      <c r="P134" s="129"/>
      <c r="Q134" s="129"/>
      <c r="R134" s="129"/>
      <c r="S134" s="129"/>
      <c r="T134" s="129"/>
      <c r="U134" s="129"/>
      <c r="V134" s="129"/>
      <c r="W134" s="129"/>
      <c r="X134" s="129"/>
      <c r="Y134" s="129"/>
    </row>
    <row r="135" spans="1:25" s="130" customFormat="1" ht="17.25" customHeight="1">
      <c r="A135" s="791"/>
      <c r="B135" s="303"/>
      <c r="C135" s="303"/>
      <c r="D135" s="303"/>
      <c r="E135" s="303"/>
      <c r="F135" s="301">
        <f>C135*E135</f>
        <v>0</v>
      </c>
      <c r="G135" s="303"/>
      <c r="H135" s="303"/>
      <c r="I135" s="301"/>
      <c r="J135" s="129"/>
      <c r="K135" s="129"/>
      <c r="L135" s="129"/>
      <c r="M135" s="129"/>
      <c r="N135" s="129"/>
      <c r="O135" s="129"/>
      <c r="P135" s="129"/>
      <c r="Q135" s="129"/>
      <c r="R135" s="129"/>
      <c r="S135" s="129"/>
      <c r="T135" s="129"/>
      <c r="U135" s="129"/>
      <c r="V135" s="129"/>
      <c r="W135" s="129"/>
      <c r="X135" s="129"/>
      <c r="Y135" s="129"/>
    </row>
    <row r="136" spans="1:9" s="128" customFormat="1" ht="17.25" customHeight="1">
      <c r="A136" s="791"/>
      <c r="B136" s="778" t="s">
        <v>267</v>
      </c>
      <c r="C136" s="779"/>
      <c r="D136" s="779"/>
      <c r="E136" s="779"/>
      <c r="F136" s="779"/>
      <c r="G136" s="779"/>
      <c r="H136" s="780"/>
      <c r="I136" s="307">
        <f>SUM(I134:I135)</f>
        <v>0</v>
      </c>
    </row>
    <row r="137" spans="1:25" s="130" customFormat="1" ht="17.25" customHeight="1">
      <c r="A137" s="791"/>
      <c r="B137" s="781" t="s">
        <v>424</v>
      </c>
      <c r="C137" s="782"/>
      <c r="D137" s="782"/>
      <c r="E137" s="782"/>
      <c r="F137" s="782"/>
      <c r="G137" s="782"/>
      <c r="H137" s="782"/>
      <c r="I137" s="783"/>
      <c r="J137" s="129"/>
      <c r="K137" s="129"/>
      <c r="L137" s="129"/>
      <c r="M137" s="129"/>
      <c r="N137" s="129"/>
      <c r="O137" s="129"/>
      <c r="P137" s="129"/>
      <c r="Q137" s="129"/>
      <c r="R137" s="129"/>
      <c r="S137" s="129"/>
      <c r="T137" s="129"/>
      <c r="U137" s="129"/>
      <c r="V137" s="129"/>
      <c r="W137" s="129"/>
      <c r="X137" s="129"/>
      <c r="Y137" s="129"/>
    </row>
    <row r="138" spans="1:25" s="130" customFormat="1" ht="17.25" customHeight="1">
      <c r="A138" s="791"/>
      <c r="B138" s="300"/>
      <c r="C138" s="300"/>
      <c r="D138" s="300"/>
      <c r="E138" s="301"/>
      <c r="F138" s="301">
        <f>C138*E138</f>
        <v>0</v>
      </c>
      <c r="G138" s="301"/>
      <c r="H138" s="301"/>
      <c r="I138" s="301"/>
      <c r="J138" s="129"/>
      <c r="K138" s="129"/>
      <c r="L138" s="129"/>
      <c r="M138" s="129"/>
      <c r="N138" s="129"/>
      <c r="O138" s="129"/>
      <c r="P138" s="129"/>
      <c r="Q138" s="129"/>
      <c r="R138" s="129"/>
      <c r="S138" s="129"/>
      <c r="T138" s="129"/>
      <c r="U138" s="129"/>
      <c r="V138" s="129"/>
      <c r="W138" s="129"/>
      <c r="X138" s="129"/>
      <c r="Y138" s="129"/>
    </row>
    <row r="139" spans="1:9" s="128" customFormat="1" ht="17.25" customHeight="1">
      <c r="A139" s="791"/>
      <c r="B139" s="303"/>
      <c r="C139" s="303"/>
      <c r="D139" s="303"/>
      <c r="E139" s="303"/>
      <c r="F139" s="301">
        <f>C139*E139</f>
        <v>0</v>
      </c>
      <c r="G139" s="303"/>
      <c r="H139" s="303"/>
      <c r="I139" s="301"/>
    </row>
    <row r="140" spans="1:25" s="130" customFormat="1" ht="17.25" customHeight="1">
      <c r="A140" s="791"/>
      <c r="B140" s="778" t="s">
        <v>268</v>
      </c>
      <c r="C140" s="779"/>
      <c r="D140" s="779"/>
      <c r="E140" s="779"/>
      <c r="F140" s="779"/>
      <c r="G140" s="779"/>
      <c r="H140" s="780"/>
      <c r="I140" s="307">
        <f>SUM(I138:I139)</f>
        <v>0</v>
      </c>
      <c r="J140" s="129"/>
      <c r="K140" s="129"/>
      <c r="L140" s="129"/>
      <c r="M140" s="129"/>
      <c r="N140" s="129"/>
      <c r="O140" s="129"/>
      <c r="P140" s="129"/>
      <c r="Q140" s="129"/>
      <c r="R140" s="129"/>
      <c r="S140" s="129"/>
      <c r="T140" s="129"/>
      <c r="U140" s="129"/>
      <c r="V140" s="129"/>
      <c r="W140" s="129"/>
      <c r="X140" s="129"/>
      <c r="Y140" s="129"/>
    </row>
    <row r="141" spans="1:25" s="130" customFormat="1" ht="16.5" customHeight="1">
      <c r="A141" s="791"/>
      <c r="B141" s="781" t="s">
        <v>425</v>
      </c>
      <c r="C141" s="782"/>
      <c r="D141" s="782"/>
      <c r="E141" s="782"/>
      <c r="F141" s="782"/>
      <c r="G141" s="782"/>
      <c r="H141" s="782"/>
      <c r="I141" s="783"/>
      <c r="J141" s="129"/>
      <c r="K141" s="129"/>
      <c r="L141" s="129"/>
      <c r="M141" s="129"/>
      <c r="N141" s="129"/>
      <c r="O141" s="129"/>
      <c r="P141" s="129"/>
      <c r="Q141" s="129"/>
      <c r="R141" s="129"/>
      <c r="S141" s="129"/>
      <c r="T141" s="129"/>
      <c r="U141" s="129"/>
      <c r="V141" s="129"/>
      <c r="W141" s="129"/>
      <c r="X141" s="129"/>
      <c r="Y141" s="129"/>
    </row>
    <row r="142" spans="1:25" s="130" customFormat="1" ht="17.25" customHeight="1">
      <c r="A142" s="791"/>
      <c r="B142" s="300"/>
      <c r="C142" s="300"/>
      <c r="D142" s="300"/>
      <c r="E142" s="301"/>
      <c r="F142" s="301">
        <f>C142*E142</f>
        <v>0</v>
      </c>
      <c r="G142" s="301"/>
      <c r="H142" s="301"/>
      <c r="I142" s="301"/>
      <c r="J142" s="129"/>
      <c r="K142" s="129"/>
      <c r="L142" s="129"/>
      <c r="M142" s="129"/>
      <c r="N142" s="129"/>
      <c r="O142" s="129"/>
      <c r="P142" s="129"/>
      <c r="Q142" s="129"/>
      <c r="R142" s="129"/>
      <c r="S142" s="129"/>
      <c r="T142" s="129"/>
      <c r="U142" s="129"/>
      <c r="V142" s="129"/>
      <c r="W142" s="129"/>
      <c r="X142" s="129"/>
      <c r="Y142" s="129"/>
    </row>
    <row r="143" spans="1:9" s="128" customFormat="1" ht="17.25" customHeight="1">
      <c r="A143" s="791"/>
      <c r="B143" s="300"/>
      <c r="C143" s="300"/>
      <c r="D143" s="300"/>
      <c r="E143" s="301"/>
      <c r="F143" s="301">
        <f>C143*E143</f>
        <v>0</v>
      </c>
      <c r="G143" s="301"/>
      <c r="H143" s="301"/>
      <c r="I143" s="301"/>
    </row>
    <row r="144" spans="1:25" s="130" customFormat="1" ht="17.25" customHeight="1">
      <c r="A144" s="791"/>
      <c r="B144" s="778" t="s">
        <v>269</v>
      </c>
      <c r="C144" s="779"/>
      <c r="D144" s="779"/>
      <c r="E144" s="779"/>
      <c r="F144" s="779"/>
      <c r="G144" s="779"/>
      <c r="H144" s="780"/>
      <c r="I144" s="307">
        <f>SUM(I142:I143)</f>
        <v>0</v>
      </c>
      <c r="J144" s="129"/>
      <c r="K144" s="129"/>
      <c r="L144" s="129"/>
      <c r="M144" s="129"/>
      <c r="N144" s="129"/>
      <c r="O144" s="129"/>
      <c r="P144" s="129"/>
      <c r="Q144" s="129"/>
      <c r="R144" s="129"/>
      <c r="S144" s="129"/>
      <c r="T144" s="129"/>
      <c r="U144" s="129"/>
      <c r="V144" s="129"/>
      <c r="W144" s="129"/>
      <c r="X144" s="129"/>
      <c r="Y144" s="129"/>
    </row>
    <row r="145" spans="1:25" s="130" customFormat="1" ht="17.25" customHeight="1">
      <c r="A145" s="791"/>
      <c r="B145" s="781" t="s">
        <v>426</v>
      </c>
      <c r="C145" s="782"/>
      <c r="D145" s="782"/>
      <c r="E145" s="782"/>
      <c r="F145" s="782"/>
      <c r="G145" s="782"/>
      <c r="H145" s="782"/>
      <c r="I145" s="783"/>
      <c r="J145" s="129"/>
      <c r="K145" s="129"/>
      <c r="L145" s="129"/>
      <c r="M145" s="129"/>
      <c r="N145" s="129"/>
      <c r="O145" s="129"/>
      <c r="P145" s="129"/>
      <c r="Q145" s="129"/>
      <c r="R145" s="129"/>
      <c r="S145" s="129"/>
      <c r="T145" s="129"/>
      <c r="U145" s="129"/>
      <c r="V145" s="129"/>
      <c r="W145" s="129"/>
      <c r="X145" s="129"/>
      <c r="Y145" s="129"/>
    </row>
    <row r="146" spans="1:9" s="128" customFormat="1" ht="17.25" customHeight="1">
      <c r="A146" s="791"/>
      <c r="B146" s="300"/>
      <c r="C146" s="300"/>
      <c r="D146" s="300"/>
      <c r="E146" s="301"/>
      <c r="F146" s="301">
        <f>C146*E146</f>
        <v>0</v>
      </c>
      <c r="G146" s="301"/>
      <c r="H146" s="301"/>
      <c r="I146" s="301"/>
    </row>
    <row r="147" spans="1:25" s="130" customFormat="1" ht="16.5" customHeight="1">
      <c r="A147" s="791"/>
      <c r="B147" s="300"/>
      <c r="C147" s="300"/>
      <c r="D147" s="300"/>
      <c r="E147" s="301"/>
      <c r="F147" s="301">
        <f>C147*E147</f>
        <v>0</v>
      </c>
      <c r="G147" s="301"/>
      <c r="H147" s="301"/>
      <c r="I147" s="301"/>
      <c r="J147" s="129"/>
      <c r="K147" s="129"/>
      <c r="L147" s="129"/>
      <c r="M147" s="129"/>
      <c r="N147" s="129"/>
      <c r="O147" s="129"/>
      <c r="P147" s="129"/>
      <c r="Q147" s="129"/>
      <c r="R147" s="129"/>
      <c r="S147" s="129"/>
      <c r="T147" s="129"/>
      <c r="U147" s="129"/>
      <c r="V147" s="129"/>
      <c r="W147" s="129"/>
      <c r="X147" s="129"/>
      <c r="Y147" s="129"/>
    </row>
    <row r="148" spans="1:25" s="130" customFormat="1" ht="17.25" customHeight="1">
      <c r="A148" s="791"/>
      <c r="B148" s="778" t="s">
        <v>270</v>
      </c>
      <c r="C148" s="779"/>
      <c r="D148" s="779"/>
      <c r="E148" s="779"/>
      <c r="F148" s="779"/>
      <c r="G148" s="779"/>
      <c r="H148" s="780"/>
      <c r="I148" s="307">
        <f>SUM(I146:I147)</f>
        <v>0</v>
      </c>
      <c r="J148" s="129"/>
      <c r="K148" s="129"/>
      <c r="L148" s="129"/>
      <c r="M148" s="129"/>
      <c r="N148" s="129"/>
      <c r="O148" s="129"/>
      <c r="P148" s="129"/>
      <c r="Q148" s="129"/>
      <c r="R148" s="129"/>
      <c r="S148" s="129"/>
      <c r="T148" s="129"/>
      <c r="U148" s="129"/>
      <c r="V148" s="129"/>
      <c r="W148" s="129"/>
      <c r="X148" s="129"/>
      <c r="Y148" s="129"/>
    </row>
    <row r="149" spans="1:25" s="130" customFormat="1" ht="17.25" customHeight="1">
      <c r="A149" s="791"/>
      <c r="B149" s="781" t="s">
        <v>367</v>
      </c>
      <c r="C149" s="782"/>
      <c r="D149" s="782"/>
      <c r="E149" s="782"/>
      <c r="F149" s="782"/>
      <c r="G149" s="782"/>
      <c r="H149" s="782"/>
      <c r="I149" s="307">
        <f>I136+I140+I144+I148</f>
        <v>0</v>
      </c>
      <c r="J149" s="129"/>
      <c r="K149" s="129"/>
      <c r="L149" s="129"/>
      <c r="M149" s="129"/>
      <c r="N149" s="129"/>
      <c r="O149" s="129"/>
      <c r="P149" s="129"/>
      <c r="Q149" s="129"/>
      <c r="R149" s="129"/>
      <c r="S149" s="129"/>
      <c r="T149" s="129"/>
      <c r="U149" s="129"/>
      <c r="V149" s="129"/>
      <c r="W149" s="129"/>
      <c r="X149" s="129"/>
      <c r="Y149" s="129"/>
    </row>
    <row r="150" spans="1:9" s="128" customFormat="1" ht="17.25" customHeight="1">
      <c r="A150" s="791"/>
      <c r="B150" s="781" t="s">
        <v>276</v>
      </c>
      <c r="C150" s="782"/>
      <c r="D150" s="782"/>
      <c r="E150" s="782"/>
      <c r="F150" s="782"/>
      <c r="G150" s="782"/>
      <c r="H150" s="782"/>
      <c r="I150" s="783"/>
    </row>
    <row r="151" spans="1:25" s="130" customFormat="1" ht="16.5" customHeight="1">
      <c r="A151" s="791"/>
      <c r="B151" s="300"/>
      <c r="C151" s="300"/>
      <c r="D151" s="300"/>
      <c r="E151" s="301"/>
      <c r="F151" s="301">
        <f>C151*E151</f>
        <v>0</v>
      </c>
      <c r="G151" s="301"/>
      <c r="H151" s="301"/>
      <c r="I151" s="301"/>
      <c r="J151" s="129"/>
      <c r="K151" s="129"/>
      <c r="L151" s="129"/>
      <c r="M151" s="129"/>
      <c r="N151" s="129"/>
      <c r="O151" s="129"/>
      <c r="P151" s="129"/>
      <c r="Q151" s="129"/>
      <c r="R151" s="129"/>
      <c r="S151" s="129"/>
      <c r="T151" s="129"/>
      <c r="U151" s="129"/>
      <c r="V151" s="129"/>
      <c r="W151" s="129"/>
      <c r="X151" s="129"/>
      <c r="Y151" s="129"/>
    </row>
    <row r="152" spans="1:25" s="130" customFormat="1" ht="17.25" customHeight="1">
      <c r="A152" s="791"/>
      <c r="B152" s="300"/>
      <c r="C152" s="300"/>
      <c r="D152" s="300"/>
      <c r="E152" s="301"/>
      <c r="F152" s="301">
        <f>C152*E152</f>
        <v>0</v>
      </c>
      <c r="G152" s="301"/>
      <c r="H152" s="301"/>
      <c r="I152" s="301"/>
      <c r="J152" s="129"/>
      <c r="K152" s="129"/>
      <c r="L152" s="129"/>
      <c r="M152" s="129"/>
      <c r="N152" s="129"/>
      <c r="O152" s="129"/>
      <c r="P152" s="129"/>
      <c r="Q152" s="129"/>
      <c r="R152" s="129"/>
      <c r="S152" s="129"/>
      <c r="T152" s="129"/>
      <c r="U152" s="129"/>
      <c r="V152" s="129"/>
      <c r="W152" s="129"/>
      <c r="X152" s="129"/>
      <c r="Y152" s="129"/>
    </row>
    <row r="153" spans="1:25" s="130" customFormat="1" ht="17.25" customHeight="1">
      <c r="A153" s="791"/>
      <c r="B153" s="778" t="s">
        <v>265</v>
      </c>
      <c r="C153" s="779"/>
      <c r="D153" s="779"/>
      <c r="E153" s="779"/>
      <c r="F153" s="779"/>
      <c r="G153" s="779"/>
      <c r="H153" s="780"/>
      <c r="I153" s="307">
        <f>SUM(I151:I152)</f>
        <v>0</v>
      </c>
      <c r="J153" s="129"/>
      <c r="K153" s="129"/>
      <c r="L153" s="129"/>
      <c r="M153" s="129"/>
      <c r="N153" s="129"/>
      <c r="O153" s="129"/>
      <c r="P153" s="129"/>
      <c r="Q153" s="129"/>
      <c r="R153" s="129"/>
      <c r="S153" s="129"/>
      <c r="T153" s="129"/>
      <c r="U153" s="129"/>
      <c r="V153" s="129"/>
      <c r="W153" s="129"/>
      <c r="X153" s="129"/>
      <c r="Y153" s="129"/>
    </row>
    <row r="154" spans="1:9" s="128" customFormat="1" ht="17.25" customHeight="1">
      <c r="A154" s="791"/>
      <c r="B154" s="781" t="s">
        <v>277</v>
      </c>
      <c r="C154" s="782"/>
      <c r="D154" s="782"/>
      <c r="E154" s="782"/>
      <c r="F154" s="782"/>
      <c r="G154" s="782"/>
      <c r="H154" s="782"/>
      <c r="I154" s="783"/>
    </row>
    <row r="155" spans="1:25" s="130" customFormat="1" ht="16.5" customHeight="1">
      <c r="A155" s="791"/>
      <c r="B155" s="300"/>
      <c r="C155" s="300"/>
      <c r="D155" s="300"/>
      <c r="E155" s="301"/>
      <c r="F155" s="301">
        <f>C155*E155</f>
        <v>0</v>
      </c>
      <c r="G155" s="301"/>
      <c r="H155" s="301"/>
      <c r="I155" s="301"/>
      <c r="J155" s="129"/>
      <c r="K155" s="129"/>
      <c r="L155" s="129"/>
      <c r="M155" s="129"/>
      <c r="N155" s="129"/>
      <c r="O155" s="129"/>
      <c r="P155" s="129"/>
      <c r="Q155" s="129"/>
      <c r="R155" s="129"/>
      <c r="S155" s="129"/>
      <c r="T155" s="129"/>
      <c r="U155" s="129"/>
      <c r="V155" s="129"/>
      <c r="W155" s="129"/>
      <c r="X155" s="129"/>
      <c r="Y155" s="129"/>
    </row>
    <row r="156" spans="1:25" s="130" customFormat="1" ht="17.25" customHeight="1">
      <c r="A156" s="791"/>
      <c r="B156" s="303"/>
      <c r="C156" s="303"/>
      <c r="D156" s="303"/>
      <c r="E156" s="303"/>
      <c r="F156" s="301">
        <f>C156*E156</f>
        <v>0</v>
      </c>
      <c r="G156" s="303"/>
      <c r="H156" s="303"/>
      <c r="I156" s="301"/>
      <c r="J156" s="129"/>
      <c r="K156" s="129"/>
      <c r="L156" s="129"/>
      <c r="M156" s="129"/>
      <c r="N156" s="129"/>
      <c r="O156" s="129"/>
      <c r="P156" s="129"/>
      <c r="Q156" s="129"/>
      <c r="R156" s="129"/>
      <c r="S156" s="129"/>
      <c r="T156" s="129"/>
      <c r="U156" s="129"/>
      <c r="V156" s="129"/>
      <c r="W156" s="129"/>
      <c r="X156" s="129"/>
      <c r="Y156" s="129"/>
    </row>
    <row r="157" spans="1:25" s="130" customFormat="1" ht="17.25" customHeight="1">
      <c r="A157" s="791"/>
      <c r="B157" s="778" t="s">
        <v>266</v>
      </c>
      <c r="C157" s="779"/>
      <c r="D157" s="779"/>
      <c r="E157" s="779"/>
      <c r="F157" s="779"/>
      <c r="G157" s="779"/>
      <c r="H157" s="780"/>
      <c r="I157" s="307">
        <f>SUM(I155:I156)</f>
        <v>0</v>
      </c>
      <c r="J157" s="129"/>
      <c r="K157" s="129"/>
      <c r="L157" s="129"/>
      <c r="M157" s="129"/>
      <c r="N157" s="129"/>
      <c r="O157" s="129"/>
      <c r="P157" s="129"/>
      <c r="Q157" s="129"/>
      <c r="R157" s="129"/>
      <c r="S157" s="129"/>
      <c r="T157" s="129"/>
      <c r="U157" s="129"/>
      <c r="V157" s="129"/>
      <c r="W157" s="129"/>
      <c r="X157" s="129"/>
      <c r="Y157" s="129"/>
    </row>
    <row r="158" spans="1:25" s="130" customFormat="1" ht="17.25" customHeight="1" thickBot="1">
      <c r="A158" s="792"/>
      <c r="B158" s="784" t="s">
        <v>108</v>
      </c>
      <c r="C158" s="785"/>
      <c r="D158" s="785"/>
      <c r="E158" s="785"/>
      <c r="F158" s="785"/>
      <c r="G158" s="785"/>
      <c r="H158" s="786"/>
      <c r="I158" s="309">
        <f>I126+I130+I149+I153+I157</f>
        <v>0</v>
      </c>
      <c r="J158" s="129"/>
      <c r="K158" s="129"/>
      <c r="L158" s="129"/>
      <c r="M158" s="129"/>
      <c r="N158" s="129"/>
      <c r="O158" s="129"/>
      <c r="P158" s="129"/>
      <c r="Q158" s="129"/>
      <c r="R158" s="129"/>
      <c r="S158" s="129"/>
      <c r="T158" s="129"/>
      <c r="U158" s="129"/>
      <c r="V158" s="129"/>
      <c r="W158" s="129"/>
      <c r="X158" s="129"/>
      <c r="Y158" s="129"/>
    </row>
    <row r="159" spans="1:25" s="130" customFormat="1" ht="16.5" customHeight="1" thickBot="1">
      <c r="A159" s="793" t="s">
        <v>431</v>
      </c>
      <c r="B159" s="794"/>
      <c r="C159" s="794"/>
      <c r="D159" s="794"/>
      <c r="E159" s="794"/>
      <c r="F159" s="794"/>
      <c r="G159" s="794"/>
      <c r="H159" s="795"/>
      <c r="I159" s="310">
        <f>+I158+I122</f>
        <v>0</v>
      </c>
      <c r="J159" s="129"/>
      <c r="K159" s="129"/>
      <c r="L159" s="129"/>
      <c r="M159" s="129"/>
      <c r="N159" s="129"/>
      <c r="O159" s="129"/>
      <c r="P159" s="129"/>
      <c r="Q159" s="129"/>
      <c r="R159" s="129"/>
      <c r="S159" s="129"/>
      <c r="T159" s="129"/>
      <c r="U159" s="129"/>
      <c r="V159" s="129"/>
      <c r="W159" s="129"/>
      <c r="X159" s="129"/>
      <c r="Y159" s="129"/>
    </row>
    <row r="160" spans="1:25" s="130" customFormat="1" ht="16.5" customHeight="1">
      <c r="A160" s="790">
        <v>3</v>
      </c>
      <c r="B160" s="796" t="s">
        <v>430</v>
      </c>
      <c r="C160" s="797"/>
      <c r="D160" s="797"/>
      <c r="E160" s="797"/>
      <c r="F160" s="797"/>
      <c r="G160" s="797"/>
      <c r="H160" s="797"/>
      <c r="I160" s="798"/>
      <c r="J160" s="129"/>
      <c r="K160" s="129"/>
      <c r="L160" s="129"/>
      <c r="M160" s="129"/>
      <c r="N160" s="129"/>
      <c r="O160" s="129"/>
      <c r="P160" s="129"/>
      <c r="Q160" s="129"/>
      <c r="R160" s="129"/>
      <c r="S160" s="129"/>
      <c r="T160" s="129"/>
      <c r="U160" s="129"/>
      <c r="V160" s="129"/>
      <c r="W160" s="129"/>
      <c r="X160" s="129"/>
      <c r="Y160" s="129"/>
    </row>
    <row r="161" spans="1:9" s="128" customFormat="1" ht="17.25" customHeight="1">
      <c r="A161" s="791"/>
      <c r="B161" s="781" t="s">
        <v>273</v>
      </c>
      <c r="C161" s="782"/>
      <c r="D161" s="782"/>
      <c r="E161" s="782"/>
      <c r="F161" s="782"/>
      <c r="G161" s="782"/>
      <c r="H161" s="782"/>
      <c r="I161" s="783"/>
    </row>
    <row r="162" spans="1:25" s="130" customFormat="1" ht="17.25" customHeight="1">
      <c r="A162" s="791"/>
      <c r="B162" s="300"/>
      <c r="C162" s="300"/>
      <c r="D162" s="300"/>
      <c r="E162" s="301"/>
      <c r="F162" s="301">
        <f>C162*E162</f>
        <v>0</v>
      </c>
      <c r="G162" s="301"/>
      <c r="H162" s="301"/>
      <c r="I162" s="301"/>
      <c r="J162" s="129"/>
      <c r="K162" s="129"/>
      <c r="L162" s="129"/>
      <c r="M162" s="129"/>
      <c r="N162" s="129"/>
      <c r="O162" s="129"/>
      <c r="P162" s="129"/>
      <c r="Q162" s="129"/>
      <c r="R162" s="129"/>
      <c r="S162" s="129"/>
      <c r="T162" s="129"/>
      <c r="U162" s="129"/>
      <c r="V162" s="129"/>
      <c r="W162" s="129"/>
      <c r="X162" s="129"/>
      <c r="Y162" s="129"/>
    </row>
    <row r="163" spans="1:25" s="130" customFormat="1" ht="17.25" customHeight="1">
      <c r="A163" s="791"/>
      <c r="B163" s="300"/>
      <c r="C163" s="300"/>
      <c r="D163" s="300"/>
      <c r="E163" s="301"/>
      <c r="F163" s="301">
        <f>C163*E163</f>
        <v>0</v>
      </c>
      <c r="G163" s="301"/>
      <c r="H163" s="301"/>
      <c r="I163" s="301"/>
      <c r="J163" s="129"/>
      <c r="K163" s="129"/>
      <c r="L163" s="129"/>
      <c r="M163" s="129"/>
      <c r="N163" s="129"/>
      <c r="O163" s="129"/>
      <c r="P163" s="129"/>
      <c r="Q163" s="129"/>
      <c r="R163" s="129"/>
      <c r="S163" s="129"/>
      <c r="T163" s="129"/>
      <c r="U163" s="129"/>
      <c r="V163" s="129"/>
      <c r="W163" s="129"/>
      <c r="X163" s="129"/>
      <c r="Y163" s="129"/>
    </row>
    <row r="164" spans="1:25" s="130" customFormat="1" ht="16.5" customHeight="1">
      <c r="A164" s="791"/>
      <c r="B164" s="778" t="s">
        <v>354</v>
      </c>
      <c r="C164" s="779"/>
      <c r="D164" s="779"/>
      <c r="E164" s="779"/>
      <c r="F164" s="779"/>
      <c r="G164" s="779"/>
      <c r="H164" s="780"/>
      <c r="I164" s="307">
        <f>SUM(I162:I163)</f>
        <v>0</v>
      </c>
      <c r="J164" s="129"/>
      <c r="K164" s="129"/>
      <c r="L164" s="129"/>
      <c r="M164" s="129"/>
      <c r="N164" s="129"/>
      <c r="O164" s="129"/>
      <c r="P164" s="129"/>
      <c r="Q164" s="129"/>
      <c r="R164" s="129"/>
      <c r="S164" s="129"/>
      <c r="T164" s="129"/>
      <c r="U164" s="129"/>
      <c r="V164" s="129"/>
      <c r="W164" s="129"/>
      <c r="X164" s="129"/>
      <c r="Y164" s="129"/>
    </row>
    <row r="165" spans="1:25" s="130" customFormat="1" ht="17.25" customHeight="1">
      <c r="A165" s="791"/>
      <c r="B165" s="781" t="s">
        <v>422</v>
      </c>
      <c r="C165" s="782"/>
      <c r="D165" s="782"/>
      <c r="E165" s="782"/>
      <c r="F165" s="782"/>
      <c r="G165" s="782"/>
      <c r="H165" s="782"/>
      <c r="I165" s="783"/>
      <c r="J165" s="129"/>
      <c r="K165" s="129"/>
      <c r="L165" s="129"/>
      <c r="M165" s="129"/>
      <c r="N165" s="129"/>
      <c r="O165" s="129"/>
      <c r="P165" s="129"/>
      <c r="Q165" s="129"/>
      <c r="R165" s="129"/>
      <c r="S165" s="129"/>
      <c r="T165" s="129"/>
      <c r="U165" s="129"/>
      <c r="V165" s="129"/>
      <c r="W165" s="129"/>
      <c r="X165" s="129"/>
      <c r="Y165" s="129"/>
    </row>
    <row r="166" spans="1:9" s="128" customFormat="1" ht="17.25" customHeight="1">
      <c r="A166" s="791"/>
      <c r="B166" s="300"/>
      <c r="C166" s="300"/>
      <c r="D166" s="300"/>
      <c r="E166" s="301"/>
      <c r="F166" s="301">
        <f>C166*E166</f>
        <v>0</v>
      </c>
      <c r="G166" s="301"/>
      <c r="H166" s="301"/>
      <c r="I166" s="301"/>
    </row>
    <row r="167" spans="1:25" s="130" customFormat="1" ht="17.25" customHeight="1">
      <c r="A167" s="791"/>
      <c r="B167" s="300"/>
      <c r="C167" s="300"/>
      <c r="D167" s="300"/>
      <c r="E167" s="301"/>
      <c r="F167" s="301">
        <f>C167*E167</f>
        <v>0</v>
      </c>
      <c r="G167" s="301"/>
      <c r="H167" s="301"/>
      <c r="I167" s="301"/>
      <c r="J167" s="129"/>
      <c r="K167" s="129"/>
      <c r="L167" s="129"/>
      <c r="M167" s="129"/>
      <c r="N167" s="129"/>
      <c r="O167" s="129"/>
      <c r="P167" s="129"/>
      <c r="Q167" s="129"/>
      <c r="R167" s="129"/>
      <c r="S167" s="129"/>
      <c r="T167" s="129"/>
      <c r="U167" s="129"/>
      <c r="V167" s="129"/>
      <c r="W167" s="129"/>
      <c r="X167" s="129"/>
      <c r="Y167" s="129"/>
    </row>
    <row r="168" spans="1:25" s="130" customFormat="1" ht="16.5" customHeight="1">
      <c r="A168" s="791"/>
      <c r="B168" s="778" t="s">
        <v>428</v>
      </c>
      <c r="C168" s="779"/>
      <c r="D168" s="779"/>
      <c r="E168" s="779"/>
      <c r="F168" s="779"/>
      <c r="G168" s="779"/>
      <c r="H168" s="780"/>
      <c r="I168" s="307">
        <f>SUM(I166:I167)</f>
        <v>0</v>
      </c>
      <c r="J168" s="129"/>
      <c r="K168" s="129"/>
      <c r="L168" s="129"/>
      <c r="M168" s="129"/>
      <c r="N168" s="129"/>
      <c r="O168" s="129"/>
      <c r="P168" s="129"/>
      <c r="Q168" s="129"/>
      <c r="R168" s="129"/>
      <c r="S168" s="129"/>
      <c r="T168" s="129"/>
      <c r="U168" s="129"/>
      <c r="V168" s="129"/>
      <c r="W168" s="129"/>
      <c r="X168" s="129"/>
      <c r="Y168" s="129"/>
    </row>
    <row r="169" spans="1:25" s="130" customFormat="1" ht="24" customHeight="1">
      <c r="A169" s="791"/>
      <c r="B169" s="781" t="s">
        <v>274</v>
      </c>
      <c r="C169" s="782"/>
      <c r="D169" s="782"/>
      <c r="E169" s="782"/>
      <c r="F169" s="782"/>
      <c r="G169" s="782"/>
      <c r="H169" s="782"/>
      <c r="I169" s="783"/>
      <c r="J169" s="129"/>
      <c r="K169" s="129"/>
      <c r="L169" s="129"/>
      <c r="M169" s="129"/>
      <c r="N169" s="129"/>
      <c r="O169" s="129"/>
      <c r="P169" s="129"/>
      <c r="Q169" s="129"/>
      <c r="R169" s="129"/>
      <c r="S169" s="129"/>
      <c r="T169" s="129"/>
      <c r="U169" s="129"/>
      <c r="V169" s="129"/>
      <c r="W169" s="129"/>
      <c r="X169" s="129"/>
      <c r="Y169" s="129"/>
    </row>
    <row r="170" spans="1:25" s="130" customFormat="1" ht="20.25" customHeight="1">
      <c r="A170" s="791"/>
      <c r="B170" s="781" t="s">
        <v>275</v>
      </c>
      <c r="C170" s="782"/>
      <c r="D170" s="782"/>
      <c r="E170" s="782"/>
      <c r="F170" s="782"/>
      <c r="G170" s="782"/>
      <c r="H170" s="782"/>
      <c r="I170" s="783"/>
      <c r="J170" s="129"/>
      <c r="K170" s="129"/>
      <c r="L170" s="129"/>
      <c r="M170" s="129"/>
      <c r="N170" s="129"/>
      <c r="O170" s="129"/>
      <c r="P170" s="129"/>
      <c r="Q170" s="129"/>
      <c r="R170" s="129"/>
      <c r="S170" s="129"/>
      <c r="T170" s="129"/>
      <c r="U170" s="129"/>
      <c r="V170" s="129"/>
      <c r="W170" s="129"/>
      <c r="X170" s="129"/>
      <c r="Y170" s="129"/>
    </row>
    <row r="171" spans="1:25" s="130" customFormat="1" ht="20.25" customHeight="1">
      <c r="A171" s="791"/>
      <c r="B171" s="781" t="s">
        <v>423</v>
      </c>
      <c r="C171" s="782"/>
      <c r="D171" s="782"/>
      <c r="E171" s="782"/>
      <c r="F171" s="782"/>
      <c r="G171" s="782"/>
      <c r="H171" s="782"/>
      <c r="I171" s="783"/>
      <c r="J171" s="129"/>
      <c r="K171" s="129"/>
      <c r="L171" s="129"/>
      <c r="M171" s="129"/>
      <c r="N171" s="129"/>
      <c r="O171" s="129"/>
      <c r="P171" s="129"/>
      <c r="Q171" s="129"/>
      <c r="R171" s="129"/>
      <c r="S171" s="129"/>
      <c r="T171" s="129"/>
      <c r="U171" s="129"/>
      <c r="V171" s="129"/>
      <c r="W171" s="129"/>
      <c r="X171" s="129"/>
      <c r="Y171" s="129"/>
    </row>
    <row r="172" spans="1:9" s="128" customFormat="1" ht="17.25" customHeight="1">
      <c r="A172" s="791"/>
      <c r="B172" s="300"/>
      <c r="C172" s="300"/>
      <c r="D172" s="300"/>
      <c r="E172" s="301"/>
      <c r="F172" s="301">
        <f>C172*E172</f>
        <v>0</v>
      </c>
      <c r="G172" s="301"/>
      <c r="H172" s="301"/>
      <c r="I172" s="301"/>
    </row>
    <row r="173" spans="1:25" s="130" customFormat="1" ht="17.25" customHeight="1">
      <c r="A173" s="791"/>
      <c r="B173" s="303"/>
      <c r="C173" s="303"/>
      <c r="D173" s="303"/>
      <c r="E173" s="303"/>
      <c r="F173" s="301">
        <f>C173*E173</f>
        <v>0</v>
      </c>
      <c r="G173" s="303"/>
      <c r="H173" s="303"/>
      <c r="I173" s="301"/>
      <c r="J173" s="129"/>
      <c r="K173" s="129"/>
      <c r="L173" s="129"/>
      <c r="M173" s="129"/>
      <c r="N173" s="129"/>
      <c r="O173" s="129"/>
      <c r="P173" s="129"/>
      <c r="Q173" s="129"/>
      <c r="R173" s="129"/>
      <c r="S173" s="129"/>
      <c r="T173" s="129"/>
      <c r="U173" s="129"/>
      <c r="V173" s="129"/>
      <c r="W173" s="129"/>
      <c r="X173" s="129"/>
      <c r="Y173" s="129"/>
    </row>
    <row r="174" spans="1:25" s="130" customFormat="1" ht="17.25" customHeight="1">
      <c r="A174" s="791"/>
      <c r="B174" s="778" t="s">
        <v>267</v>
      </c>
      <c r="C174" s="779"/>
      <c r="D174" s="779"/>
      <c r="E174" s="779"/>
      <c r="F174" s="779"/>
      <c r="G174" s="779"/>
      <c r="H174" s="780"/>
      <c r="I174" s="307">
        <f>SUM(I172:I173)</f>
        <v>0</v>
      </c>
      <c r="J174" s="129"/>
      <c r="K174" s="129"/>
      <c r="L174" s="129"/>
      <c r="M174" s="129"/>
      <c r="N174" s="129"/>
      <c r="O174" s="129"/>
      <c r="P174" s="129"/>
      <c r="Q174" s="129"/>
      <c r="R174" s="129"/>
      <c r="S174" s="129"/>
      <c r="T174" s="129"/>
      <c r="U174" s="129"/>
      <c r="V174" s="129"/>
      <c r="W174" s="129"/>
      <c r="X174" s="129"/>
      <c r="Y174" s="129"/>
    </row>
    <row r="175" spans="1:9" s="128" customFormat="1" ht="17.25" customHeight="1">
      <c r="A175" s="791"/>
      <c r="B175" s="781" t="s">
        <v>424</v>
      </c>
      <c r="C175" s="782"/>
      <c r="D175" s="782"/>
      <c r="E175" s="782"/>
      <c r="F175" s="782"/>
      <c r="G175" s="782"/>
      <c r="H175" s="782"/>
      <c r="I175" s="783"/>
    </row>
    <row r="176" spans="1:25" s="130" customFormat="1" ht="17.25" customHeight="1">
      <c r="A176" s="791"/>
      <c r="B176" s="300"/>
      <c r="C176" s="300"/>
      <c r="D176" s="300"/>
      <c r="E176" s="301"/>
      <c r="F176" s="301">
        <f>C176*E176</f>
        <v>0</v>
      </c>
      <c r="G176" s="301"/>
      <c r="H176" s="301"/>
      <c r="I176" s="301"/>
      <c r="J176" s="129"/>
      <c r="K176" s="129"/>
      <c r="L176" s="129"/>
      <c r="M176" s="129"/>
      <c r="N176" s="129"/>
      <c r="O176" s="129"/>
      <c r="P176" s="129"/>
      <c r="Q176" s="129"/>
      <c r="R176" s="129"/>
      <c r="S176" s="129"/>
      <c r="T176" s="129"/>
      <c r="U176" s="129"/>
      <c r="V176" s="129"/>
      <c r="W176" s="129"/>
      <c r="X176" s="129"/>
      <c r="Y176" s="129"/>
    </row>
    <row r="177" spans="1:25" s="130" customFormat="1" ht="17.25" customHeight="1">
      <c r="A177" s="791"/>
      <c r="B177" s="303"/>
      <c r="C177" s="303"/>
      <c r="D177" s="303"/>
      <c r="E177" s="303"/>
      <c r="F177" s="301">
        <f>C177*E177</f>
        <v>0</v>
      </c>
      <c r="G177" s="303"/>
      <c r="H177" s="303"/>
      <c r="I177" s="301"/>
      <c r="J177" s="129"/>
      <c r="K177" s="129"/>
      <c r="L177" s="129"/>
      <c r="M177" s="129"/>
      <c r="N177" s="129"/>
      <c r="O177" s="129"/>
      <c r="P177" s="129"/>
      <c r="Q177" s="129"/>
      <c r="R177" s="129"/>
      <c r="S177" s="129"/>
      <c r="T177" s="129"/>
      <c r="U177" s="129"/>
      <c r="V177" s="129"/>
      <c r="W177" s="129"/>
      <c r="X177" s="129"/>
      <c r="Y177" s="129"/>
    </row>
    <row r="178" spans="1:25" s="130" customFormat="1" ht="17.25" customHeight="1">
      <c r="A178" s="791"/>
      <c r="B178" s="781" t="s">
        <v>268</v>
      </c>
      <c r="C178" s="782"/>
      <c r="D178" s="782"/>
      <c r="E178" s="782"/>
      <c r="F178" s="782"/>
      <c r="G178" s="782"/>
      <c r="H178" s="782"/>
      <c r="I178" s="307">
        <f>SUM(I176:I177)</f>
        <v>0</v>
      </c>
      <c r="J178" s="129"/>
      <c r="K178" s="129"/>
      <c r="L178" s="129"/>
      <c r="M178" s="129"/>
      <c r="N178" s="129"/>
      <c r="O178" s="129"/>
      <c r="P178" s="129"/>
      <c r="Q178" s="129"/>
      <c r="R178" s="129"/>
      <c r="S178" s="129"/>
      <c r="T178" s="129"/>
      <c r="U178" s="129"/>
      <c r="V178" s="129"/>
      <c r="W178" s="129"/>
      <c r="X178" s="129"/>
      <c r="Y178" s="129"/>
    </row>
    <row r="179" spans="1:9" s="128" customFormat="1" ht="17.25" customHeight="1">
      <c r="A179" s="791"/>
      <c r="B179" s="781" t="s">
        <v>425</v>
      </c>
      <c r="C179" s="782"/>
      <c r="D179" s="782"/>
      <c r="E179" s="782"/>
      <c r="F179" s="782"/>
      <c r="G179" s="782"/>
      <c r="H179" s="782"/>
      <c r="I179" s="783"/>
    </row>
    <row r="180" spans="1:25" s="130" customFormat="1" ht="17.25" customHeight="1">
      <c r="A180" s="791"/>
      <c r="B180" s="300"/>
      <c r="C180" s="300"/>
      <c r="D180" s="300"/>
      <c r="E180" s="301"/>
      <c r="F180" s="301">
        <f>C180*E180</f>
        <v>0</v>
      </c>
      <c r="G180" s="301"/>
      <c r="H180" s="301"/>
      <c r="I180" s="301"/>
      <c r="J180" s="129"/>
      <c r="K180" s="129"/>
      <c r="L180" s="129"/>
      <c r="M180" s="129"/>
      <c r="N180" s="129"/>
      <c r="O180" s="129"/>
      <c r="P180" s="129"/>
      <c r="Q180" s="129"/>
      <c r="R180" s="129"/>
      <c r="S180" s="129"/>
      <c r="T180" s="129"/>
      <c r="U180" s="129"/>
      <c r="V180" s="129"/>
      <c r="W180" s="129"/>
      <c r="X180" s="129"/>
      <c r="Y180" s="129"/>
    </row>
    <row r="181" spans="1:25" s="130" customFormat="1" ht="17.25" customHeight="1">
      <c r="A181" s="791"/>
      <c r="B181" s="300"/>
      <c r="C181" s="300"/>
      <c r="D181" s="300"/>
      <c r="E181" s="301"/>
      <c r="F181" s="301">
        <f>C181*E181</f>
        <v>0</v>
      </c>
      <c r="G181" s="301"/>
      <c r="H181" s="301"/>
      <c r="I181" s="301"/>
      <c r="J181" s="129"/>
      <c r="K181" s="129"/>
      <c r="L181" s="129"/>
      <c r="M181" s="129"/>
      <c r="N181" s="129"/>
      <c r="O181" s="129"/>
      <c r="P181" s="129"/>
      <c r="Q181" s="129"/>
      <c r="R181" s="129"/>
      <c r="S181" s="129"/>
      <c r="T181" s="129"/>
      <c r="U181" s="129"/>
      <c r="V181" s="129"/>
      <c r="W181" s="129"/>
      <c r="X181" s="129"/>
      <c r="Y181" s="129"/>
    </row>
    <row r="182" spans="1:9" s="128" customFormat="1" ht="17.25" customHeight="1">
      <c r="A182" s="791"/>
      <c r="B182" s="778" t="s">
        <v>269</v>
      </c>
      <c r="C182" s="779"/>
      <c r="D182" s="779"/>
      <c r="E182" s="779"/>
      <c r="F182" s="779"/>
      <c r="G182" s="779"/>
      <c r="H182" s="780"/>
      <c r="I182" s="307">
        <f>SUM(I180:I181)</f>
        <v>0</v>
      </c>
    </row>
    <row r="183" spans="1:25" s="130" customFormat="1" ht="17.25" customHeight="1">
      <c r="A183" s="791"/>
      <c r="B183" s="781" t="s">
        <v>426</v>
      </c>
      <c r="C183" s="782"/>
      <c r="D183" s="782"/>
      <c r="E183" s="782"/>
      <c r="F183" s="782"/>
      <c r="G183" s="782"/>
      <c r="H183" s="782"/>
      <c r="I183" s="783"/>
      <c r="J183" s="129"/>
      <c r="K183" s="129"/>
      <c r="L183" s="129"/>
      <c r="M183" s="129"/>
      <c r="N183" s="129"/>
      <c r="O183" s="129"/>
      <c r="P183" s="129"/>
      <c r="Q183" s="129"/>
      <c r="R183" s="129"/>
      <c r="S183" s="129"/>
      <c r="T183" s="129"/>
      <c r="U183" s="129"/>
      <c r="V183" s="129"/>
      <c r="W183" s="129"/>
      <c r="X183" s="129"/>
      <c r="Y183" s="129"/>
    </row>
    <row r="184" spans="1:25" s="130" customFormat="1" ht="16.5" customHeight="1">
      <c r="A184" s="791"/>
      <c r="B184" s="300"/>
      <c r="C184" s="300"/>
      <c r="D184" s="300"/>
      <c r="E184" s="301"/>
      <c r="F184" s="301">
        <f>C184*E184</f>
        <v>0</v>
      </c>
      <c r="G184" s="301"/>
      <c r="H184" s="301"/>
      <c r="I184" s="301"/>
      <c r="J184" s="129"/>
      <c r="K184" s="129"/>
      <c r="L184" s="129"/>
      <c r="M184" s="129"/>
      <c r="N184" s="129"/>
      <c r="O184" s="129"/>
      <c r="P184" s="129"/>
      <c r="Q184" s="129"/>
      <c r="R184" s="129"/>
      <c r="S184" s="129"/>
      <c r="T184" s="129"/>
      <c r="U184" s="129"/>
      <c r="V184" s="129"/>
      <c r="W184" s="129"/>
      <c r="X184" s="129"/>
      <c r="Y184" s="129"/>
    </row>
    <row r="185" spans="1:25" s="130" customFormat="1" ht="17.25" customHeight="1">
      <c r="A185" s="791"/>
      <c r="B185" s="300"/>
      <c r="C185" s="300"/>
      <c r="D185" s="300"/>
      <c r="E185" s="301"/>
      <c r="F185" s="301">
        <f>C185*E185</f>
        <v>0</v>
      </c>
      <c r="G185" s="301"/>
      <c r="H185" s="301"/>
      <c r="I185" s="301"/>
      <c r="J185" s="129"/>
      <c r="K185" s="129"/>
      <c r="L185" s="129"/>
      <c r="M185" s="129"/>
      <c r="N185" s="129"/>
      <c r="O185" s="129"/>
      <c r="P185" s="129"/>
      <c r="Q185" s="129"/>
      <c r="R185" s="129"/>
      <c r="S185" s="129"/>
      <c r="T185" s="129"/>
      <c r="U185" s="129"/>
      <c r="V185" s="129"/>
      <c r="W185" s="129"/>
      <c r="X185" s="129"/>
      <c r="Y185" s="129"/>
    </row>
    <row r="186" spans="1:9" s="128" customFormat="1" ht="17.25" customHeight="1">
      <c r="A186" s="791"/>
      <c r="B186" s="781" t="s">
        <v>270</v>
      </c>
      <c r="C186" s="782"/>
      <c r="D186" s="782"/>
      <c r="E186" s="782"/>
      <c r="F186" s="782"/>
      <c r="G186" s="782"/>
      <c r="H186" s="782"/>
      <c r="I186" s="307">
        <f>SUM(I184:I185)</f>
        <v>0</v>
      </c>
    </row>
    <row r="187" spans="1:25" s="130" customFormat="1" ht="17.25" customHeight="1">
      <c r="A187" s="791"/>
      <c r="B187" s="778" t="s">
        <v>367</v>
      </c>
      <c r="C187" s="779"/>
      <c r="D187" s="779"/>
      <c r="E187" s="779"/>
      <c r="F187" s="779"/>
      <c r="G187" s="779"/>
      <c r="H187" s="780"/>
      <c r="I187" s="307">
        <f>I174+I178+I182+I186</f>
        <v>0</v>
      </c>
      <c r="J187" s="129"/>
      <c r="K187" s="129"/>
      <c r="L187" s="129"/>
      <c r="M187" s="129"/>
      <c r="N187" s="129"/>
      <c r="O187" s="129"/>
      <c r="P187" s="129"/>
      <c r="Q187" s="129"/>
      <c r="R187" s="129"/>
      <c r="S187" s="129"/>
      <c r="T187" s="129"/>
      <c r="U187" s="129"/>
      <c r="V187" s="129"/>
      <c r="W187" s="129"/>
      <c r="X187" s="129"/>
      <c r="Y187" s="129"/>
    </row>
    <row r="188" spans="1:25" s="130" customFormat="1" ht="17.25" customHeight="1">
      <c r="A188" s="791"/>
      <c r="B188" s="781" t="s">
        <v>276</v>
      </c>
      <c r="C188" s="782"/>
      <c r="D188" s="782"/>
      <c r="E188" s="782"/>
      <c r="F188" s="782"/>
      <c r="G188" s="782"/>
      <c r="H188" s="782"/>
      <c r="I188" s="783"/>
      <c r="J188" s="129"/>
      <c r="K188" s="129"/>
      <c r="L188" s="129"/>
      <c r="M188" s="129"/>
      <c r="N188" s="129"/>
      <c r="O188" s="129"/>
      <c r="P188" s="129"/>
      <c r="Q188" s="129"/>
      <c r="R188" s="129"/>
      <c r="S188" s="129"/>
      <c r="T188" s="129"/>
      <c r="U188" s="129"/>
      <c r="V188" s="129"/>
      <c r="W188" s="129"/>
      <c r="X188" s="129"/>
      <c r="Y188" s="129"/>
    </row>
    <row r="189" spans="1:9" s="128" customFormat="1" ht="17.25" customHeight="1">
      <c r="A189" s="791"/>
      <c r="B189" s="300"/>
      <c r="C189" s="300"/>
      <c r="D189" s="300"/>
      <c r="E189" s="301"/>
      <c r="F189" s="301">
        <f>C189*E189</f>
        <v>0</v>
      </c>
      <c r="G189" s="301"/>
      <c r="H189" s="301"/>
      <c r="I189" s="301"/>
    </row>
    <row r="190" spans="1:25" s="130" customFormat="1" ht="16.5" customHeight="1">
      <c r="A190" s="791"/>
      <c r="B190" s="300"/>
      <c r="C190" s="300"/>
      <c r="D190" s="300"/>
      <c r="E190" s="301"/>
      <c r="F190" s="301">
        <f>C190*E190</f>
        <v>0</v>
      </c>
      <c r="G190" s="301"/>
      <c r="H190" s="301"/>
      <c r="I190" s="301"/>
      <c r="J190" s="129"/>
      <c r="K190" s="129"/>
      <c r="L190" s="129"/>
      <c r="M190" s="129"/>
      <c r="N190" s="129"/>
      <c r="O190" s="129"/>
      <c r="P190" s="129"/>
      <c r="Q190" s="129"/>
      <c r="R190" s="129"/>
      <c r="S190" s="129"/>
      <c r="T190" s="129"/>
      <c r="U190" s="129"/>
      <c r="V190" s="129"/>
      <c r="W190" s="129"/>
      <c r="X190" s="129"/>
      <c r="Y190" s="129"/>
    </row>
    <row r="191" spans="1:25" s="130" customFormat="1" ht="17.25" customHeight="1">
      <c r="A191" s="791"/>
      <c r="B191" s="778" t="s">
        <v>265</v>
      </c>
      <c r="C191" s="779"/>
      <c r="D191" s="779"/>
      <c r="E191" s="779"/>
      <c r="F191" s="779"/>
      <c r="G191" s="779"/>
      <c r="H191" s="780"/>
      <c r="I191" s="307">
        <f>SUM(I189:I190)</f>
        <v>0</v>
      </c>
      <c r="J191" s="129"/>
      <c r="K191" s="129"/>
      <c r="L191" s="129"/>
      <c r="M191" s="129"/>
      <c r="N191" s="129"/>
      <c r="O191" s="129"/>
      <c r="P191" s="129"/>
      <c r="Q191" s="129"/>
      <c r="R191" s="129"/>
      <c r="S191" s="129"/>
      <c r="T191" s="129"/>
      <c r="U191" s="129"/>
      <c r="V191" s="129"/>
      <c r="W191" s="129"/>
      <c r="X191" s="129"/>
      <c r="Y191" s="129"/>
    </row>
    <row r="192" spans="1:25" s="130" customFormat="1" ht="17.25" customHeight="1">
      <c r="A192" s="791"/>
      <c r="B192" s="781" t="s">
        <v>277</v>
      </c>
      <c r="C192" s="782"/>
      <c r="D192" s="782"/>
      <c r="E192" s="782"/>
      <c r="F192" s="782"/>
      <c r="G192" s="782"/>
      <c r="H192" s="782"/>
      <c r="I192" s="783"/>
      <c r="J192" s="129"/>
      <c r="K192" s="129"/>
      <c r="L192" s="129"/>
      <c r="M192" s="129"/>
      <c r="N192" s="129"/>
      <c r="O192" s="129"/>
      <c r="P192" s="129"/>
      <c r="Q192" s="129"/>
      <c r="R192" s="129"/>
      <c r="S192" s="129"/>
      <c r="T192" s="129"/>
      <c r="U192" s="129"/>
      <c r="V192" s="129"/>
      <c r="W192" s="129"/>
      <c r="X192" s="129"/>
      <c r="Y192" s="129"/>
    </row>
    <row r="193" spans="1:9" s="128" customFormat="1" ht="17.25" customHeight="1">
      <c r="A193" s="791"/>
      <c r="B193" s="300"/>
      <c r="C193" s="300"/>
      <c r="D193" s="300"/>
      <c r="E193" s="301"/>
      <c r="F193" s="301">
        <f>C193*E193</f>
        <v>0</v>
      </c>
      <c r="G193" s="301"/>
      <c r="H193" s="301"/>
      <c r="I193" s="301"/>
    </row>
    <row r="194" spans="1:25" s="130" customFormat="1" ht="16.5" customHeight="1">
      <c r="A194" s="791"/>
      <c r="B194" s="303"/>
      <c r="C194" s="303"/>
      <c r="D194" s="303"/>
      <c r="E194" s="303"/>
      <c r="F194" s="301">
        <f>C194*E194</f>
        <v>0</v>
      </c>
      <c r="G194" s="303"/>
      <c r="H194" s="303"/>
      <c r="I194" s="301"/>
      <c r="J194" s="129"/>
      <c r="K194" s="129"/>
      <c r="L194" s="129"/>
      <c r="M194" s="129"/>
      <c r="N194" s="129"/>
      <c r="O194" s="129"/>
      <c r="P194" s="129"/>
      <c r="Q194" s="129"/>
      <c r="R194" s="129"/>
      <c r="S194" s="129"/>
      <c r="T194" s="129"/>
      <c r="U194" s="129"/>
      <c r="V194" s="129"/>
      <c r="W194" s="129"/>
      <c r="X194" s="129"/>
      <c r="Y194" s="129"/>
    </row>
    <row r="195" spans="1:25" s="130" customFormat="1" ht="17.25" customHeight="1">
      <c r="A195" s="791"/>
      <c r="B195" s="778" t="s">
        <v>266</v>
      </c>
      <c r="C195" s="779"/>
      <c r="D195" s="779"/>
      <c r="E195" s="779"/>
      <c r="F195" s="779"/>
      <c r="G195" s="779"/>
      <c r="H195" s="780"/>
      <c r="I195" s="307">
        <f>SUM(I193:I194)</f>
        <v>0</v>
      </c>
      <c r="J195" s="129"/>
      <c r="K195" s="129"/>
      <c r="L195" s="129"/>
      <c r="M195" s="129"/>
      <c r="N195" s="129"/>
      <c r="O195" s="129"/>
      <c r="P195" s="129"/>
      <c r="Q195" s="129"/>
      <c r="R195" s="129"/>
      <c r="S195" s="129"/>
      <c r="T195" s="129"/>
      <c r="U195" s="129"/>
      <c r="V195" s="129"/>
      <c r="W195" s="129"/>
      <c r="X195" s="129"/>
      <c r="Y195" s="129"/>
    </row>
    <row r="196" spans="1:25" s="130" customFormat="1" ht="17.25" customHeight="1">
      <c r="A196" s="791"/>
      <c r="B196" s="787" t="s">
        <v>107</v>
      </c>
      <c r="C196" s="788"/>
      <c r="D196" s="788"/>
      <c r="E196" s="788"/>
      <c r="F196" s="788"/>
      <c r="G196" s="788"/>
      <c r="H196" s="789"/>
      <c r="I196" s="308">
        <f>I164+I168+I187+I191+I195</f>
        <v>0</v>
      </c>
      <c r="J196" s="129"/>
      <c r="K196" s="129"/>
      <c r="L196" s="129"/>
      <c r="M196" s="129"/>
      <c r="N196" s="129"/>
      <c r="O196" s="129"/>
      <c r="P196" s="129"/>
      <c r="Q196" s="129"/>
      <c r="R196" s="129"/>
      <c r="S196" s="129"/>
      <c r="T196" s="129"/>
      <c r="U196" s="129"/>
      <c r="V196" s="129"/>
      <c r="W196" s="129"/>
      <c r="X196" s="129"/>
      <c r="Y196" s="129"/>
    </row>
    <row r="197" spans="1:9" s="128" customFormat="1" ht="17.25" customHeight="1">
      <c r="A197" s="791"/>
      <c r="B197" s="781" t="s">
        <v>273</v>
      </c>
      <c r="C197" s="782"/>
      <c r="D197" s="782"/>
      <c r="E197" s="782"/>
      <c r="F197" s="782"/>
      <c r="G197" s="782"/>
      <c r="H197" s="782"/>
      <c r="I197" s="783"/>
    </row>
    <row r="198" spans="1:25" s="130" customFormat="1" ht="16.5" customHeight="1">
      <c r="A198" s="791"/>
      <c r="B198" s="300"/>
      <c r="C198" s="300"/>
      <c r="D198" s="300"/>
      <c r="E198" s="301"/>
      <c r="F198" s="301">
        <f>C198*E198</f>
        <v>0</v>
      </c>
      <c r="G198" s="301"/>
      <c r="H198" s="301"/>
      <c r="I198" s="301"/>
      <c r="J198" s="129"/>
      <c r="K198" s="129"/>
      <c r="L198" s="129"/>
      <c r="M198" s="129"/>
      <c r="N198" s="129"/>
      <c r="O198" s="129"/>
      <c r="P198" s="129"/>
      <c r="Q198" s="129"/>
      <c r="R198" s="129"/>
      <c r="S198" s="129"/>
      <c r="T198" s="129"/>
      <c r="U198" s="129"/>
      <c r="V198" s="129"/>
      <c r="W198" s="129"/>
      <c r="X198" s="129"/>
      <c r="Y198" s="129"/>
    </row>
    <row r="199" spans="1:25" s="130" customFormat="1" ht="17.25" customHeight="1">
      <c r="A199" s="791"/>
      <c r="B199" s="300"/>
      <c r="C199" s="300"/>
      <c r="D199" s="300"/>
      <c r="E199" s="301"/>
      <c r="F199" s="301">
        <f>C199*E199</f>
        <v>0</v>
      </c>
      <c r="G199" s="301"/>
      <c r="H199" s="301"/>
      <c r="I199" s="301"/>
      <c r="J199" s="129"/>
      <c r="K199" s="129"/>
      <c r="L199" s="129"/>
      <c r="M199" s="129"/>
      <c r="N199" s="129"/>
      <c r="O199" s="129"/>
      <c r="P199" s="129"/>
      <c r="Q199" s="129"/>
      <c r="R199" s="129"/>
      <c r="S199" s="129"/>
      <c r="T199" s="129"/>
      <c r="U199" s="129"/>
      <c r="V199" s="129"/>
      <c r="W199" s="129"/>
      <c r="X199" s="129"/>
      <c r="Y199" s="129"/>
    </row>
    <row r="200" spans="1:25" s="130" customFormat="1" ht="17.25" customHeight="1">
      <c r="A200" s="791"/>
      <c r="B200" s="781" t="s">
        <v>354</v>
      </c>
      <c r="C200" s="782"/>
      <c r="D200" s="782"/>
      <c r="E200" s="782"/>
      <c r="F200" s="782"/>
      <c r="G200" s="782"/>
      <c r="H200" s="782"/>
      <c r="I200" s="307">
        <f>SUM(I198:I199)</f>
        <v>0</v>
      </c>
      <c r="J200" s="129"/>
      <c r="K200" s="129"/>
      <c r="L200" s="129"/>
      <c r="M200" s="129"/>
      <c r="N200" s="129"/>
      <c r="O200" s="129"/>
      <c r="P200" s="129"/>
      <c r="Q200" s="129"/>
      <c r="R200" s="129"/>
      <c r="S200" s="129"/>
      <c r="T200" s="129"/>
      <c r="U200" s="129"/>
      <c r="V200" s="129"/>
      <c r="W200" s="129"/>
      <c r="X200" s="129"/>
      <c r="Y200" s="129"/>
    </row>
    <row r="201" spans="1:25" s="130" customFormat="1" ht="17.25" customHeight="1">
      <c r="A201" s="791"/>
      <c r="B201" s="781" t="s">
        <v>422</v>
      </c>
      <c r="C201" s="782"/>
      <c r="D201" s="782"/>
      <c r="E201" s="782"/>
      <c r="F201" s="782"/>
      <c r="G201" s="782"/>
      <c r="H201" s="782"/>
      <c r="I201" s="783"/>
      <c r="J201" s="129"/>
      <c r="K201" s="129"/>
      <c r="L201" s="129"/>
      <c r="M201" s="129"/>
      <c r="N201" s="129"/>
      <c r="O201" s="129"/>
      <c r="P201" s="129"/>
      <c r="Q201" s="129"/>
      <c r="R201" s="129"/>
      <c r="S201" s="129"/>
      <c r="T201" s="129"/>
      <c r="U201" s="129"/>
      <c r="V201" s="129"/>
      <c r="W201" s="129"/>
      <c r="X201" s="129"/>
      <c r="Y201" s="129"/>
    </row>
    <row r="202" spans="1:25" s="130" customFormat="1" ht="16.5" customHeight="1">
      <c r="A202" s="791"/>
      <c r="B202" s="300"/>
      <c r="C202" s="300"/>
      <c r="D202" s="300"/>
      <c r="E202" s="301"/>
      <c r="F202" s="301">
        <f>C202*E202</f>
        <v>0</v>
      </c>
      <c r="G202" s="301"/>
      <c r="H202" s="301"/>
      <c r="I202" s="301"/>
      <c r="J202" s="129"/>
      <c r="K202" s="129"/>
      <c r="L202" s="129"/>
      <c r="M202" s="129"/>
      <c r="N202" s="129"/>
      <c r="O202" s="129"/>
      <c r="P202" s="129"/>
      <c r="Q202" s="129"/>
      <c r="R202" s="129"/>
      <c r="S202" s="129"/>
      <c r="T202" s="129"/>
      <c r="U202" s="129"/>
      <c r="V202" s="129"/>
      <c r="W202" s="129"/>
      <c r="X202" s="129"/>
      <c r="Y202" s="129"/>
    </row>
    <row r="203" spans="1:9" s="128" customFormat="1" ht="17.25" customHeight="1">
      <c r="A203" s="791"/>
      <c r="B203" s="300"/>
      <c r="C203" s="300"/>
      <c r="D203" s="300"/>
      <c r="E203" s="301"/>
      <c r="F203" s="301">
        <f>C203*E203</f>
        <v>0</v>
      </c>
      <c r="G203" s="301"/>
      <c r="H203" s="301"/>
      <c r="I203" s="301"/>
    </row>
    <row r="204" spans="1:25" s="130" customFormat="1" ht="17.25" customHeight="1">
      <c r="A204" s="791"/>
      <c r="B204" s="778" t="s">
        <v>428</v>
      </c>
      <c r="C204" s="779"/>
      <c r="D204" s="779"/>
      <c r="E204" s="779"/>
      <c r="F204" s="779"/>
      <c r="G204" s="779"/>
      <c r="H204" s="780"/>
      <c r="I204" s="307">
        <f>SUM(I202:I203)</f>
        <v>0</v>
      </c>
      <c r="J204" s="129"/>
      <c r="K204" s="129"/>
      <c r="L204" s="129"/>
      <c r="M204" s="129"/>
      <c r="N204" s="129"/>
      <c r="O204" s="129"/>
      <c r="P204" s="129"/>
      <c r="Q204" s="129"/>
      <c r="R204" s="129"/>
      <c r="S204" s="129"/>
      <c r="T204" s="129"/>
      <c r="U204" s="129"/>
      <c r="V204" s="129"/>
      <c r="W204" s="129"/>
      <c r="X204" s="129"/>
      <c r="Y204" s="129"/>
    </row>
    <row r="205" spans="1:25" s="130" customFormat="1" ht="17.25" customHeight="1">
      <c r="A205" s="791"/>
      <c r="B205" s="781" t="s">
        <v>278</v>
      </c>
      <c r="C205" s="782"/>
      <c r="D205" s="782"/>
      <c r="E205" s="782"/>
      <c r="F205" s="782"/>
      <c r="G205" s="782"/>
      <c r="H205" s="782"/>
      <c r="I205" s="783"/>
      <c r="J205" s="129"/>
      <c r="K205" s="129"/>
      <c r="L205" s="129"/>
      <c r="M205" s="129"/>
      <c r="N205" s="129"/>
      <c r="O205" s="129"/>
      <c r="P205" s="129"/>
      <c r="Q205" s="129"/>
      <c r="R205" s="129"/>
      <c r="S205" s="129"/>
      <c r="T205" s="129"/>
      <c r="U205" s="129"/>
      <c r="V205" s="129"/>
      <c r="W205" s="129"/>
      <c r="X205" s="129"/>
      <c r="Y205" s="129"/>
    </row>
    <row r="206" spans="1:25" s="130" customFormat="1" ht="16.5" customHeight="1">
      <c r="A206" s="791"/>
      <c r="B206" s="781" t="s">
        <v>275</v>
      </c>
      <c r="C206" s="782"/>
      <c r="D206" s="782"/>
      <c r="E206" s="782"/>
      <c r="F206" s="782"/>
      <c r="G206" s="782"/>
      <c r="H206" s="782"/>
      <c r="I206" s="783"/>
      <c r="J206" s="129"/>
      <c r="K206" s="129"/>
      <c r="L206" s="129"/>
      <c r="M206" s="129"/>
      <c r="N206" s="129"/>
      <c r="O206" s="129"/>
      <c r="P206" s="129"/>
      <c r="Q206" s="129"/>
      <c r="R206" s="129"/>
      <c r="S206" s="129"/>
      <c r="T206" s="129"/>
      <c r="U206" s="129"/>
      <c r="V206" s="129"/>
      <c r="W206" s="129"/>
      <c r="X206" s="129"/>
      <c r="Y206" s="129"/>
    </row>
    <row r="207" spans="1:25" s="130" customFormat="1" ht="16.5" customHeight="1">
      <c r="A207" s="791"/>
      <c r="B207" s="781" t="s">
        <v>423</v>
      </c>
      <c r="C207" s="782"/>
      <c r="D207" s="782"/>
      <c r="E207" s="782"/>
      <c r="F207" s="782"/>
      <c r="G207" s="782"/>
      <c r="H207" s="782"/>
      <c r="I207" s="783"/>
      <c r="J207" s="129"/>
      <c r="K207" s="129"/>
      <c r="L207" s="129"/>
      <c r="M207" s="129"/>
      <c r="N207" s="129"/>
      <c r="O207" s="129"/>
      <c r="P207" s="129"/>
      <c r="Q207" s="129"/>
      <c r="R207" s="129"/>
      <c r="S207" s="129"/>
      <c r="T207" s="129"/>
      <c r="U207" s="129"/>
      <c r="V207" s="129"/>
      <c r="W207" s="129"/>
      <c r="X207" s="129"/>
      <c r="Y207" s="129"/>
    </row>
    <row r="208" spans="1:9" s="128" customFormat="1" ht="17.25" customHeight="1">
      <c r="A208" s="791"/>
      <c r="B208" s="300"/>
      <c r="C208" s="300"/>
      <c r="D208" s="300"/>
      <c r="E208" s="301"/>
      <c r="F208" s="301">
        <f>C208*E208</f>
        <v>0</v>
      </c>
      <c r="G208" s="301"/>
      <c r="H208" s="301"/>
      <c r="I208" s="301"/>
    </row>
    <row r="209" spans="1:25" s="130" customFormat="1" ht="17.25" customHeight="1">
      <c r="A209" s="791"/>
      <c r="B209" s="303"/>
      <c r="C209" s="303"/>
      <c r="D209" s="303"/>
      <c r="E209" s="303"/>
      <c r="F209" s="301">
        <f>C209*E209</f>
        <v>0</v>
      </c>
      <c r="G209" s="303"/>
      <c r="H209" s="303"/>
      <c r="I209" s="301"/>
      <c r="J209" s="129"/>
      <c r="K209" s="129"/>
      <c r="L209" s="129"/>
      <c r="M209" s="129"/>
      <c r="N209" s="129"/>
      <c r="O209" s="129"/>
      <c r="P209" s="129"/>
      <c r="Q209" s="129"/>
      <c r="R209" s="129"/>
      <c r="S209" s="129"/>
      <c r="T209" s="129"/>
      <c r="U209" s="129"/>
      <c r="V209" s="129"/>
      <c r="W209" s="129"/>
      <c r="X209" s="129"/>
      <c r="Y209" s="129"/>
    </row>
    <row r="210" spans="1:25" s="130" customFormat="1" ht="17.25" customHeight="1">
      <c r="A210" s="791"/>
      <c r="B210" s="778" t="s">
        <v>267</v>
      </c>
      <c r="C210" s="779"/>
      <c r="D210" s="779"/>
      <c r="E210" s="779"/>
      <c r="F210" s="779"/>
      <c r="G210" s="779"/>
      <c r="H210" s="780"/>
      <c r="I210" s="307">
        <f>SUM(I208:I209)</f>
        <v>0</v>
      </c>
      <c r="J210" s="129"/>
      <c r="K210" s="129"/>
      <c r="L210" s="129"/>
      <c r="M210" s="129"/>
      <c r="N210" s="129"/>
      <c r="O210" s="129"/>
      <c r="P210" s="129"/>
      <c r="Q210" s="129"/>
      <c r="R210" s="129"/>
      <c r="S210" s="129"/>
      <c r="T210" s="129"/>
      <c r="U210" s="129"/>
      <c r="V210" s="129"/>
      <c r="W210" s="129"/>
      <c r="X210" s="129"/>
      <c r="Y210" s="129"/>
    </row>
    <row r="211" spans="1:25" s="130" customFormat="1" ht="16.5" customHeight="1">
      <c r="A211" s="791"/>
      <c r="B211" s="781" t="s">
        <v>424</v>
      </c>
      <c r="C211" s="782"/>
      <c r="D211" s="782"/>
      <c r="E211" s="782"/>
      <c r="F211" s="782"/>
      <c r="G211" s="782"/>
      <c r="H211" s="782"/>
      <c r="I211" s="783"/>
      <c r="J211" s="129"/>
      <c r="K211" s="129"/>
      <c r="L211" s="129"/>
      <c r="M211" s="129"/>
      <c r="N211" s="129"/>
      <c r="O211" s="129"/>
      <c r="P211" s="129"/>
      <c r="Q211" s="129"/>
      <c r="R211" s="129"/>
      <c r="S211" s="129"/>
      <c r="T211" s="129"/>
      <c r="U211" s="129"/>
      <c r="V211" s="129"/>
      <c r="W211" s="129"/>
      <c r="X211" s="129"/>
      <c r="Y211" s="129"/>
    </row>
    <row r="212" spans="1:25" s="130" customFormat="1" ht="17.25" customHeight="1">
      <c r="A212" s="791"/>
      <c r="B212" s="300"/>
      <c r="C212" s="300"/>
      <c r="D212" s="300"/>
      <c r="E212" s="301"/>
      <c r="F212" s="301">
        <f>C212*E212</f>
        <v>0</v>
      </c>
      <c r="G212" s="301"/>
      <c r="H212" s="301"/>
      <c r="I212" s="301"/>
      <c r="J212" s="129"/>
      <c r="K212" s="129"/>
      <c r="L212" s="129"/>
      <c r="M212" s="129"/>
      <c r="N212" s="129"/>
      <c r="O212" s="129"/>
      <c r="P212" s="129"/>
      <c r="Q212" s="129"/>
      <c r="R212" s="129"/>
      <c r="S212" s="129"/>
      <c r="T212" s="129"/>
      <c r="U212" s="129"/>
      <c r="V212" s="129"/>
      <c r="W212" s="129"/>
      <c r="X212" s="129"/>
      <c r="Y212" s="129"/>
    </row>
    <row r="213" spans="1:9" s="128" customFormat="1" ht="17.25" customHeight="1">
      <c r="A213" s="791"/>
      <c r="B213" s="303"/>
      <c r="C213" s="303"/>
      <c r="D213" s="303"/>
      <c r="E213" s="303"/>
      <c r="F213" s="301">
        <f>C213*E213</f>
        <v>0</v>
      </c>
      <c r="G213" s="303"/>
      <c r="H213" s="303"/>
      <c r="I213" s="301"/>
    </row>
    <row r="214" spans="1:25" s="130" customFormat="1" ht="17.25" customHeight="1">
      <c r="A214" s="791"/>
      <c r="B214" s="778" t="s">
        <v>268</v>
      </c>
      <c r="C214" s="779"/>
      <c r="D214" s="779"/>
      <c r="E214" s="779"/>
      <c r="F214" s="779"/>
      <c r="G214" s="779"/>
      <c r="H214" s="780"/>
      <c r="I214" s="307">
        <f>SUM(I212:I213)</f>
        <v>0</v>
      </c>
      <c r="J214" s="129"/>
      <c r="K214" s="129"/>
      <c r="L214" s="129"/>
      <c r="M214" s="129"/>
      <c r="N214" s="129"/>
      <c r="O214" s="129"/>
      <c r="P214" s="129"/>
      <c r="Q214" s="129"/>
      <c r="R214" s="129"/>
      <c r="S214" s="129"/>
      <c r="T214" s="129"/>
      <c r="U214" s="129"/>
      <c r="V214" s="129"/>
      <c r="W214" s="129"/>
      <c r="X214" s="129"/>
      <c r="Y214" s="129"/>
    </row>
    <row r="215" spans="1:25" s="130" customFormat="1" ht="16.5" customHeight="1">
      <c r="A215" s="791"/>
      <c r="B215" s="781" t="s">
        <v>425</v>
      </c>
      <c r="C215" s="782"/>
      <c r="D215" s="782"/>
      <c r="E215" s="782"/>
      <c r="F215" s="782"/>
      <c r="G215" s="782"/>
      <c r="H215" s="782"/>
      <c r="I215" s="783"/>
      <c r="J215" s="129"/>
      <c r="K215" s="129"/>
      <c r="L215" s="129"/>
      <c r="M215" s="129"/>
      <c r="N215" s="129"/>
      <c r="O215" s="129"/>
      <c r="P215" s="129"/>
      <c r="Q215" s="129"/>
      <c r="R215" s="129"/>
      <c r="S215" s="129"/>
      <c r="T215" s="129"/>
      <c r="U215" s="129"/>
      <c r="V215" s="129"/>
      <c r="W215" s="129"/>
      <c r="X215" s="129"/>
      <c r="Y215" s="129"/>
    </row>
    <row r="216" spans="1:25" s="130" customFormat="1" ht="39" customHeight="1">
      <c r="A216" s="791"/>
      <c r="B216" s="300"/>
      <c r="C216" s="300"/>
      <c r="D216" s="300"/>
      <c r="E216" s="301"/>
      <c r="F216" s="301">
        <f>C216*E216</f>
        <v>0</v>
      </c>
      <c r="G216" s="301"/>
      <c r="H216" s="301"/>
      <c r="I216" s="301"/>
      <c r="J216" s="129"/>
      <c r="K216" s="129"/>
      <c r="L216" s="129"/>
      <c r="M216" s="129"/>
      <c r="N216" s="129"/>
      <c r="O216" s="129"/>
      <c r="P216" s="129"/>
      <c r="Q216" s="129"/>
      <c r="R216" s="129"/>
      <c r="S216" s="129"/>
      <c r="T216" s="129"/>
      <c r="U216" s="129"/>
      <c r="V216" s="129"/>
      <c r="W216" s="129"/>
      <c r="X216" s="129"/>
      <c r="Y216" s="129"/>
    </row>
    <row r="217" spans="1:9" s="128" customFormat="1" ht="17.25" customHeight="1">
      <c r="A217" s="791"/>
      <c r="B217" s="300"/>
      <c r="C217" s="300"/>
      <c r="D217" s="300"/>
      <c r="E217" s="301"/>
      <c r="F217" s="301">
        <f>C217*E217</f>
        <v>0</v>
      </c>
      <c r="G217" s="301"/>
      <c r="H217" s="301"/>
      <c r="I217" s="301"/>
    </row>
    <row r="218" spans="1:25" s="130" customFormat="1" ht="17.25" customHeight="1">
      <c r="A218" s="791"/>
      <c r="B218" s="778" t="s">
        <v>269</v>
      </c>
      <c r="C218" s="779"/>
      <c r="D218" s="779"/>
      <c r="E218" s="779"/>
      <c r="F218" s="779"/>
      <c r="G218" s="779"/>
      <c r="H218" s="780"/>
      <c r="I218" s="307">
        <f>SUM(I216:I217)</f>
        <v>0</v>
      </c>
      <c r="J218" s="129"/>
      <c r="K218" s="129"/>
      <c r="L218" s="129"/>
      <c r="M218" s="129"/>
      <c r="N218" s="129"/>
      <c r="O218" s="129"/>
      <c r="P218" s="129"/>
      <c r="Q218" s="129"/>
      <c r="R218" s="129"/>
      <c r="S218" s="129"/>
      <c r="T218" s="129"/>
      <c r="U218" s="129"/>
      <c r="V218" s="129"/>
      <c r="W218" s="129"/>
      <c r="X218" s="129"/>
      <c r="Y218" s="129"/>
    </row>
    <row r="219" spans="1:25" s="130" customFormat="1" ht="17.25" customHeight="1">
      <c r="A219" s="791"/>
      <c r="B219" s="781" t="s">
        <v>426</v>
      </c>
      <c r="C219" s="782"/>
      <c r="D219" s="782"/>
      <c r="E219" s="782"/>
      <c r="F219" s="782"/>
      <c r="G219" s="782"/>
      <c r="H219" s="782"/>
      <c r="I219" s="783"/>
      <c r="J219" s="129"/>
      <c r="K219" s="129"/>
      <c r="L219" s="129"/>
      <c r="M219" s="129"/>
      <c r="N219" s="129"/>
      <c r="O219" s="129"/>
      <c r="P219" s="129"/>
      <c r="Q219" s="129"/>
      <c r="R219" s="129"/>
      <c r="S219" s="129"/>
      <c r="T219" s="129"/>
      <c r="U219" s="129"/>
      <c r="V219" s="129"/>
      <c r="W219" s="129"/>
      <c r="X219" s="129"/>
      <c r="Y219" s="129"/>
    </row>
    <row r="220" spans="1:9" s="128" customFormat="1" ht="17.25" customHeight="1">
      <c r="A220" s="791"/>
      <c r="B220" s="300"/>
      <c r="C220" s="300"/>
      <c r="D220" s="300"/>
      <c r="E220" s="301"/>
      <c r="F220" s="301">
        <f>C220*E220</f>
        <v>0</v>
      </c>
      <c r="G220" s="301"/>
      <c r="H220" s="301"/>
      <c r="I220" s="301"/>
    </row>
    <row r="221" spans="1:25" s="130" customFormat="1" ht="17.25" customHeight="1">
      <c r="A221" s="791"/>
      <c r="B221" s="300"/>
      <c r="C221" s="300"/>
      <c r="D221" s="300"/>
      <c r="E221" s="301"/>
      <c r="F221" s="301">
        <f>C221*E221</f>
        <v>0</v>
      </c>
      <c r="G221" s="301"/>
      <c r="H221" s="301"/>
      <c r="I221" s="301"/>
      <c r="J221" s="129"/>
      <c r="K221" s="129"/>
      <c r="L221" s="129"/>
      <c r="M221" s="129"/>
      <c r="N221" s="129"/>
      <c r="O221" s="129"/>
      <c r="P221" s="129"/>
      <c r="Q221" s="129"/>
      <c r="R221" s="129"/>
      <c r="S221" s="129"/>
      <c r="T221" s="129"/>
      <c r="U221" s="129"/>
      <c r="V221" s="129"/>
      <c r="W221" s="129"/>
      <c r="X221" s="129"/>
      <c r="Y221" s="129"/>
    </row>
    <row r="222" spans="1:25" s="130" customFormat="1" ht="17.25" customHeight="1">
      <c r="A222" s="791"/>
      <c r="B222" s="778" t="s">
        <v>270</v>
      </c>
      <c r="C222" s="779"/>
      <c r="D222" s="779"/>
      <c r="E222" s="779"/>
      <c r="F222" s="779"/>
      <c r="G222" s="779"/>
      <c r="H222" s="780"/>
      <c r="I222" s="307">
        <f>SUM(I220:I221)</f>
        <v>0</v>
      </c>
      <c r="J222" s="129"/>
      <c r="K222" s="129"/>
      <c r="L222" s="129"/>
      <c r="M222" s="129"/>
      <c r="N222" s="129"/>
      <c r="O222" s="129"/>
      <c r="P222" s="129"/>
      <c r="Q222" s="129"/>
      <c r="R222" s="129"/>
      <c r="S222" s="129"/>
      <c r="T222" s="129"/>
      <c r="U222" s="129"/>
      <c r="V222" s="129"/>
      <c r="W222" s="129"/>
      <c r="X222" s="129"/>
      <c r="Y222" s="129"/>
    </row>
    <row r="223" spans="1:25" s="130" customFormat="1" ht="17.25" customHeight="1">
      <c r="A223" s="791"/>
      <c r="B223" s="781" t="s">
        <v>367</v>
      </c>
      <c r="C223" s="782"/>
      <c r="D223" s="782"/>
      <c r="E223" s="782"/>
      <c r="F223" s="782"/>
      <c r="G223" s="782"/>
      <c r="H223" s="782"/>
      <c r="I223" s="307">
        <f>I210+I214+I218+I222</f>
        <v>0</v>
      </c>
      <c r="J223" s="129"/>
      <c r="K223" s="129"/>
      <c r="L223" s="129"/>
      <c r="M223" s="129"/>
      <c r="N223" s="129"/>
      <c r="O223" s="129"/>
      <c r="P223" s="129"/>
      <c r="Q223" s="129"/>
      <c r="R223" s="129"/>
      <c r="S223" s="129"/>
      <c r="T223" s="129"/>
      <c r="U223" s="129"/>
      <c r="V223" s="129"/>
      <c r="W223" s="129"/>
      <c r="X223" s="129"/>
      <c r="Y223" s="129"/>
    </row>
    <row r="224" spans="1:9" s="128" customFormat="1" ht="17.25" customHeight="1">
      <c r="A224" s="791"/>
      <c r="B224" s="781" t="s">
        <v>276</v>
      </c>
      <c r="C224" s="782"/>
      <c r="D224" s="782"/>
      <c r="E224" s="782"/>
      <c r="F224" s="782"/>
      <c r="G224" s="782"/>
      <c r="H224" s="782"/>
      <c r="I224" s="783"/>
    </row>
    <row r="225" spans="1:25" s="130" customFormat="1" ht="17.25" customHeight="1">
      <c r="A225" s="791"/>
      <c r="B225" s="300"/>
      <c r="C225" s="300"/>
      <c r="D225" s="300"/>
      <c r="E225" s="301"/>
      <c r="F225" s="301">
        <f>C225*E225</f>
        <v>0</v>
      </c>
      <c r="G225" s="301"/>
      <c r="H225" s="301"/>
      <c r="I225" s="301"/>
      <c r="J225" s="129"/>
      <c r="K225" s="129"/>
      <c r="L225" s="129"/>
      <c r="M225" s="129"/>
      <c r="N225" s="129"/>
      <c r="O225" s="129"/>
      <c r="P225" s="129"/>
      <c r="Q225" s="129"/>
      <c r="R225" s="129"/>
      <c r="S225" s="129"/>
      <c r="T225" s="129"/>
      <c r="U225" s="129"/>
      <c r="V225" s="129"/>
      <c r="W225" s="129"/>
      <c r="X225" s="129"/>
      <c r="Y225" s="129"/>
    </row>
    <row r="226" spans="1:25" s="130" customFormat="1" ht="17.25" customHeight="1">
      <c r="A226" s="791"/>
      <c r="B226" s="300"/>
      <c r="C226" s="300"/>
      <c r="D226" s="300"/>
      <c r="E226" s="301"/>
      <c r="F226" s="301">
        <f>C226*E226</f>
        <v>0</v>
      </c>
      <c r="G226" s="301"/>
      <c r="H226" s="301"/>
      <c r="I226" s="301"/>
      <c r="J226" s="129"/>
      <c r="K226" s="129"/>
      <c r="L226" s="129"/>
      <c r="M226" s="129"/>
      <c r="N226" s="129"/>
      <c r="O226" s="129"/>
      <c r="P226" s="129"/>
      <c r="Q226" s="129"/>
      <c r="R226" s="129"/>
      <c r="S226" s="129"/>
      <c r="T226" s="129"/>
      <c r="U226" s="129"/>
      <c r="V226" s="129"/>
      <c r="W226" s="129"/>
      <c r="X226" s="129"/>
      <c r="Y226" s="129"/>
    </row>
    <row r="227" spans="1:9" s="128" customFormat="1" ht="17.25" customHeight="1">
      <c r="A227" s="791"/>
      <c r="B227" s="778" t="s">
        <v>265</v>
      </c>
      <c r="C227" s="779"/>
      <c r="D227" s="779"/>
      <c r="E227" s="779"/>
      <c r="F227" s="779"/>
      <c r="G227" s="779"/>
      <c r="H227" s="780"/>
      <c r="I227" s="307">
        <f>SUM(I225:I226)</f>
        <v>0</v>
      </c>
    </row>
    <row r="228" spans="1:25" s="130" customFormat="1" ht="17.25" customHeight="1">
      <c r="A228" s="791"/>
      <c r="B228" s="781" t="s">
        <v>277</v>
      </c>
      <c r="C228" s="782"/>
      <c r="D228" s="782"/>
      <c r="E228" s="782"/>
      <c r="F228" s="782"/>
      <c r="G228" s="782"/>
      <c r="H228" s="782"/>
      <c r="I228" s="783"/>
      <c r="J228" s="129"/>
      <c r="K228" s="129"/>
      <c r="L228" s="129"/>
      <c r="M228" s="129"/>
      <c r="N228" s="129"/>
      <c r="O228" s="129"/>
      <c r="P228" s="129"/>
      <c r="Q228" s="129"/>
      <c r="R228" s="129"/>
      <c r="S228" s="129"/>
      <c r="T228" s="129"/>
      <c r="U228" s="129"/>
      <c r="V228" s="129"/>
      <c r="W228" s="129"/>
      <c r="X228" s="129"/>
      <c r="Y228" s="129"/>
    </row>
    <row r="229" spans="1:25" s="130" customFormat="1" ht="16.5" customHeight="1">
      <c r="A229" s="791"/>
      <c r="B229" s="300"/>
      <c r="C229" s="300"/>
      <c r="D229" s="300"/>
      <c r="E229" s="301"/>
      <c r="F229" s="301">
        <f>C229*E229</f>
        <v>0</v>
      </c>
      <c r="G229" s="301"/>
      <c r="H229" s="301"/>
      <c r="I229" s="301"/>
      <c r="J229" s="129"/>
      <c r="K229" s="129"/>
      <c r="L229" s="129"/>
      <c r="M229" s="129"/>
      <c r="N229" s="129"/>
      <c r="O229" s="129"/>
      <c r="P229" s="129"/>
      <c r="Q229" s="129"/>
      <c r="R229" s="129"/>
      <c r="S229" s="129"/>
      <c r="T229" s="129"/>
      <c r="U229" s="129"/>
      <c r="V229" s="129"/>
      <c r="W229" s="129"/>
      <c r="X229" s="129"/>
      <c r="Y229" s="129"/>
    </row>
    <row r="230" spans="1:25" s="130" customFormat="1" ht="17.25" customHeight="1">
      <c r="A230" s="791"/>
      <c r="B230" s="303"/>
      <c r="C230" s="303"/>
      <c r="D230" s="303"/>
      <c r="E230" s="303"/>
      <c r="F230" s="301">
        <f>C230*E230</f>
        <v>0</v>
      </c>
      <c r="G230" s="303"/>
      <c r="H230" s="303"/>
      <c r="I230" s="301"/>
      <c r="J230" s="129"/>
      <c r="K230" s="129"/>
      <c r="L230" s="129"/>
      <c r="M230" s="129"/>
      <c r="N230" s="129"/>
      <c r="O230" s="129"/>
      <c r="P230" s="129"/>
      <c r="Q230" s="129"/>
      <c r="R230" s="129"/>
      <c r="S230" s="129"/>
      <c r="T230" s="129"/>
      <c r="U230" s="129"/>
      <c r="V230" s="129"/>
      <c r="W230" s="129"/>
      <c r="X230" s="129"/>
      <c r="Y230" s="129"/>
    </row>
    <row r="231" spans="1:9" s="128" customFormat="1" ht="17.25" customHeight="1">
      <c r="A231" s="791"/>
      <c r="B231" s="778" t="s">
        <v>266</v>
      </c>
      <c r="C231" s="779"/>
      <c r="D231" s="779"/>
      <c r="E231" s="779"/>
      <c r="F231" s="779"/>
      <c r="G231" s="779"/>
      <c r="H231" s="780"/>
      <c r="I231" s="307">
        <f>SUM(I229:I230)</f>
        <v>0</v>
      </c>
    </row>
    <row r="232" spans="1:25" s="130" customFormat="1" ht="17.25" customHeight="1" thickBot="1">
      <c r="A232" s="792"/>
      <c r="B232" s="784" t="s">
        <v>108</v>
      </c>
      <c r="C232" s="785"/>
      <c r="D232" s="785"/>
      <c r="E232" s="785"/>
      <c r="F232" s="785"/>
      <c r="G232" s="785"/>
      <c r="H232" s="786"/>
      <c r="I232" s="309">
        <f>I200+I204+I223+I227+I231</f>
        <v>0</v>
      </c>
      <c r="J232" s="129"/>
      <c r="K232" s="129"/>
      <c r="L232" s="129"/>
      <c r="M232" s="129"/>
      <c r="N232" s="129"/>
      <c r="O232" s="129"/>
      <c r="P232" s="129"/>
      <c r="Q232" s="129"/>
      <c r="R232" s="129"/>
      <c r="S232" s="129"/>
      <c r="T232" s="129"/>
      <c r="U232" s="129"/>
      <c r="V232" s="129"/>
      <c r="W232" s="129"/>
      <c r="X232" s="129"/>
      <c r="Y232" s="129"/>
    </row>
    <row r="233" spans="1:25" s="130" customFormat="1" ht="17.25" customHeight="1" thickBot="1">
      <c r="A233" s="793" t="s">
        <v>429</v>
      </c>
      <c r="B233" s="794"/>
      <c r="C233" s="794"/>
      <c r="D233" s="794"/>
      <c r="E233" s="794"/>
      <c r="F233" s="794"/>
      <c r="G233" s="794"/>
      <c r="H233" s="795"/>
      <c r="I233" s="310">
        <f>+I232+I196</f>
        <v>0</v>
      </c>
      <c r="J233" s="129"/>
      <c r="K233" s="129"/>
      <c r="L233" s="129"/>
      <c r="M233" s="129"/>
      <c r="N233" s="129"/>
      <c r="O233" s="129"/>
      <c r="P233" s="129"/>
      <c r="Q233" s="129"/>
      <c r="R233" s="129"/>
      <c r="S233" s="129"/>
      <c r="T233" s="129"/>
      <c r="U233" s="129"/>
      <c r="V233" s="129"/>
      <c r="W233" s="129"/>
      <c r="X233" s="129"/>
      <c r="Y233" s="129"/>
    </row>
    <row r="234" spans="1:25" s="130" customFormat="1" ht="20.25" customHeight="1" thickBot="1">
      <c r="A234" s="311"/>
      <c r="B234" s="312"/>
      <c r="C234" s="312"/>
      <c r="D234" s="312"/>
      <c r="E234" s="312"/>
      <c r="F234" s="312"/>
      <c r="G234" s="312"/>
      <c r="H234" s="313"/>
      <c r="I234" s="310"/>
      <c r="J234" s="129"/>
      <c r="K234" s="129"/>
      <c r="L234" s="129"/>
      <c r="M234" s="129"/>
      <c r="N234" s="129"/>
      <c r="O234" s="129"/>
      <c r="P234" s="129"/>
      <c r="Q234" s="129"/>
      <c r="R234" s="129"/>
      <c r="S234" s="129"/>
      <c r="T234" s="129"/>
      <c r="U234" s="129"/>
      <c r="V234" s="129"/>
      <c r="W234" s="129"/>
      <c r="X234" s="129"/>
      <c r="Y234" s="129"/>
    </row>
    <row r="235" spans="1:29" s="136" customFormat="1" ht="27" customHeight="1" thickBot="1">
      <c r="A235" s="809" t="s">
        <v>271</v>
      </c>
      <c r="B235" s="810"/>
      <c r="C235" s="810"/>
      <c r="D235" s="810"/>
      <c r="E235" s="810"/>
      <c r="F235" s="810"/>
      <c r="G235" s="810"/>
      <c r="H235" s="811"/>
      <c r="I235" s="314">
        <f>I233+I85+I159</f>
        <v>0</v>
      </c>
      <c r="J235" s="131"/>
      <c r="K235" s="132"/>
      <c r="L235" s="133"/>
      <c r="M235" s="133"/>
      <c r="N235" s="134"/>
      <c r="O235" s="134"/>
      <c r="P235" s="134"/>
      <c r="Q235" s="135"/>
      <c r="R235" s="135"/>
      <c r="S235" s="135"/>
      <c r="T235" s="135"/>
      <c r="U235" s="135"/>
      <c r="V235" s="135"/>
      <c r="W235" s="135"/>
      <c r="X235" s="135"/>
      <c r="Y235" s="135"/>
      <c r="Z235" s="135"/>
      <c r="AA235" s="135"/>
      <c r="AB235" s="135"/>
      <c r="AC235" s="135"/>
    </row>
    <row r="236" spans="1:29" s="136" customFormat="1" ht="54" customHeight="1">
      <c r="A236" s="812" t="s">
        <v>432</v>
      </c>
      <c r="B236" s="812"/>
      <c r="C236" s="812"/>
      <c r="D236" s="812"/>
      <c r="E236" s="812"/>
      <c r="F236" s="812"/>
      <c r="G236" s="812"/>
      <c r="H236" s="812"/>
      <c r="I236" s="812"/>
      <c r="J236" s="137"/>
      <c r="K236" s="132"/>
      <c r="L236" s="133"/>
      <c r="M236" s="133"/>
      <c r="N236" s="134"/>
      <c r="O236" s="134"/>
      <c r="P236" s="134"/>
      <c r="Q236" s="135"/>
      <c r="R236" s="135"/>
      <c r="S236" s="135"/>
      <c r="T236" s="135"/>
      <c r="U236" s="135"/>
      <c r="V236" s="135"/>
      <c r="W236" s="135"/>
      <c r="X236" s="135"/>
      <c r="Y236" s="135"/>
      <c r="Z236" s="135"/>
      <c r="AA236" s="135"/>
      <c r="AB236" s="135"/>
      <c r="AC236" s="135"/>
    </row>
    <row r="237" spans="1:9" ht="12.75">
      <c r="A237" s="291"/>
      <c r="B237" s="291"/>
      <c r="C237" s="291"/>
      <c r="D237" s="291"/>
      <c r="E237" s="291"/>
      <c r="F237" s="291"/>
      <c r="G237" s="291"/>
      <c r="H237" s="291"/>
      <c r="I237" s="291"/>
    </row>
    <row r="238" spans="1:9" ht="15.75">
      <c r="A238" s="291"/>
      <c r="B238" s="291"/>
      <c r="C238" s="305" t="s">
        <v>109</v>
      </c>
      <c r="D238" s="306"/>
      <c r="E238" s="306"/>
      <c r="F238" s="306"/>
      <c r="G238" s="306"/>
      <c r="H238" s="306"/>
      <c r="I238" s="306"/>
    </row>
    <row r="239" spans="1:9" ht="12.75">
      <c r="A239" s="291"/>
      <c r="B239" s="291"/>
      <c r="C239" s="775" t="s">
        <v>110</v>
      </c>
      <c r="D239" s="775"/>
      <c r="E239" s="775"/>
      <c r="F239" s="775"/>
      <c r="G239" s="775"/>
      <c r="H239" s="775"/>
      <c r="I239" s="775"/>
    </row>
    <row r="240" spans="1:9" ht="12.75">
      <c r="A240" s="291" t="s">
        <v>356</v>
      </c>
      <c r="B240" s="291"/>
      <c r="C240" s="291"/>
      <c r="D240" s="291"/>
      <c r="E240" s="291"/>
      <c r="F240" s="291"/>
      <c r="G240" s="291"/>
      <c r="H240" s="291"/>
      <c r="I240" s="291"/>
    </row>
    <row r="241" spans="1:9" ht="43.5" customHeight="1">
      <c r="A241" s="813" t="s">
        <v>358</v>
      </c>
      <c r="B241" s="813"/>
      <c r="C241" s="813"/>
      <c r="D241" s="813"/>
      <c r="E241" s="813"/>
      <c r="F241" s="813"/>
      <c r="G241" s="813"/>
      <c r="H241" s="813"/>
      <c r="I241" s="813"/>
    </row>
    <row r="242" spans="1:9" ht="12.75">
      <c r="A242" s="251"/>
      <c r="B242" s="251"/>
      <c r="C242" s="251"/>
      <c r="D242" s="251"/>
      <c r="E242" s="251"/>
      <c r="F242" s="251"/>
      <c r="G242" s="251"/>
      <c r="H242" s="251"/>
      <c r="I242" s="251"/>
    </row>
  </sheetData>
  <sheetProtection/>
  <mergeCells count="145">
    <mergeCell ref="A241:I241"/>
    <mergeCell ref="A12:A84"/>
    <mergeCell ref="B12:I12"/>
    <mergeCell ref="B171:I171"/>
    <mergeCell ref="A160:A232"/>
    <mergeCell ref="B160:I160"/>
    <mergeCell ref="B169:I169"/>
    <mergeCell ref="B183:I183"/>
    <mergeCell ref="B186:H186"/>
    <mergeCell ref="B187:H187"/>
    <mergeCell ref="B218:H218"/>
    <mergeCell ref="A233:H233"/>
    <mergeCell ref="A236:I236"/>
    <mergeCell ref="B210:H210"/>
    <mergeCell ref="B211:I211"/>
    <mergeCell ref="B223:H223"/>
    <mergeCell ref="B224:I224"/>
    <mergeCell ref="B214:H214"/>
    <mergeCell ref="B215:I215"/>
    <mergeCell ref="B219:I219"/>
    <mergeCell ref="B161:I161"/>
    <mergeCell ref="B164:H164"/>
    <mergeCell ref="B165:I165"/>
    <mergeCell ref="B168:H168"/>
    <mergeCell ref="B178:H178"/>
    <mergeCell ref="B179:I179"/>
    <mergeCell ref="B170:I170"/>
    <mergeCell ref="B104:H104"/>
    <mergeCell ref="B127:I127"/>
    <mergeCell ref="B141:I141"/>
    <mergeCell ref="B154:I154"/>
    <mergeCell ref="B157:H157"/>
    <mergeCell ref="B158:H158"/>
    <mergeCell ref="B105:I105"/>
    <mergeCell ref="B108:H108"/>
    <mergeCell ref="B109:I109"/>
    <mergeCell ref="B112:H112"/>
    <mergeCell ref="B47:H47"/>
    <mergeCell ref="B62:H62"/>
    <mergeCell ref="B63:I63"/>
    <mergeCell ref="B52:H52"/>
    <mergeCell ref="B53:I53"/>
    <mergeCell ref="B49:I49"/>
    <mergeCell ref="B48:H48"/>
    <mergeCell ref="B58:I58"/>
    <mergeCell ref="B13:I13"/>
    <mergeCell ref="B17:I17"/>
    <mergeCell ref="B22:I22"/>
    <mergeCell ref="B40:I40"/>
    <mergeCell ref="B44:I44"/>
    <mergeCell ref="B16:H16"/>
    <mergeCell ref="B20:H20"/>
    <mergeCell ref="B39:H39"/>
    <mergeCell ref="B43:H43"/>
    <mergeCell ref="B23:I23"/>
    <mergeCell ref="B27:I27"/>
    <mergeCell ref="B31:I31"/>
    <mergeCell ref="B35:I35"/>
    <mergeCell ref="B34:H34"/>
    <mergeCell ref="B38:H38"/>
    <mergeCell ref="B26:H26"/>
    <mergeCell ref="A85:H85"/>
    <mergeCell ref="B67:I67"/>
    <mergeCell ref="B70:H70"/>
    <mergeCell ref="C239:I239"/>
    <mergeCell ref="A235:H235"/>
    <mergeCell ref="B74:H74"/>
    <mergeCell ref="B83:H83"/>
    <mergeCell ref="B84:H84"/>
    <mergeCell ref="B97:I97"/>
    <mergeCell ref="B100:H100"/>
    <mergeCell ref="B71:I71"/>
    <mergeCell ref="B75:H75"/>
    <mergeCell ref="B76:I76"/>
    <mergeCell ref="B79:H79"/>
    <mergeCell ref="B66:H66"/>
    <mergeCell ref="B59:I59"/>
    <mergeCell ref="B8:F8"/>
    <mergeCell ref="G8:I8"/>
    <mergeCell ref="C9:C10"/>
    <mergeCell ref="D9:D10"/>
    <mergeCell ref="E9:E10"/>
    <mergeCell ref="G9:G10"/>
    <mergeCell ref="H9:H10"/>
    <mergeCell ref="B21:I21"/>
    <mergeCell ref="B57:I57"/>
    <mergeCell ref="B80:I80"/>
    <mergeCell ref="B30:H30"/>
    <mergeCell ref="B56:H56"/>
    <mergeCell ref="H2:I2"/>
    <mergeCell ref="A3:G3"/>
    <mergeCell ref="A4:G4"/>
    <mergeCell ref="A6:I6"/>
    <mergeCell ref="A8:A10"/>
    <mergeCell ref="B86:I86"/>
    <mergeCell ref="B87:I87"/>
    <mergeCell ref="B90:H90"/>
    <mergeCell ref="B91:I91"/>
    <mergeCell ref="B94:H94"/>
    <mergeCell ref="B95:I95"/>
    <mergeCell ref="B113:H113"/>
    <mergeCell ref="B114:I114"/>
    <mergeCell ref="B117:H117"/>
    <mergeCell ref="B118:I118"/>
    <mergeCell ref="B121:H121"/>
    <mergeCell ref="B122:H122"/>
    <mergeCell ref="B123:I123"/>
    <mergeCell ref="B126:H126"/>
    <mergeCell ref="B130:H130"/>
    <mergeCell ref="B131:I131"/>
    <mergeCell ref="B132:I132"/>
    <mergeCell ref="B136:H136"/>
    <mergeCell ref="B144:H144"/>
    <mergeCell ref="B145:I145"/>
    <mergeCell ref="B148:H148"/>
    <mergeCell ref="B149:H149"/>
    <mergeCell ref="B150:I150"/>
    <mergeCell ref="B153:H153"/>
    <mergeCell ref="A86:A158"/>
    <mergeCell ref="B96:I96"/>
    <mergeCell ref="B101:I101"/>
    <mergeCell ref="B174:H174"/>
    <mergeCell ref="B175:I175"/>
    <mergeCell ref="B182:H182"/>
    <mergeCell ref="B137:I137"/>
    <mergeCell ref="B140:H140"/>
    <mergeCell ref="B133:I133"/>
    <mergeCell ref="A159:H159"/>
    <mergeCell ref="B207:I207"/>
    <mergeCell ref="B188:I188"/>
    <mergeCell ref="B191:H191"/>
    <mergeCell ref="B192:I192"/>
    <mergeCell ref="B195:H195"/>
    <mergeCell ref="B196:H196"/>
    <mergeCell ref="B197:I197"/>
    <mergeCell ref="B222:H222"/>
    <mergeCell ref="B227:H227"/>
    <mergeCell ref="B228:I228"/>
    <mergeCell ref="B231:H231"/>
    <mergeCell ref="B232:H232"/>
    <mergeCell ref="B200:H200"/>
    <mergeCell ref="B201:I201"/>
    <mergeCell ref="B204:H204"/>
    <mergeCell ref="B205:I205"/>
    <mergeCell ref="B206:I206"/>
  </mergeCells>
  <printOptions/>
  <pageMargins left="0.7086614173228347" right="0.7086614173228347" top="0.7480314960629921" bottom="0.7480314960629921" header="0.31496062992125984" footer="0.31496062992125984"/>
  <pageSetup horizontalDpi="600" verticalDpi="600" orientation="portrait" paperSize="9" scale="50" r:id="rId2"/>
  <legacyDrawingHF r:id="rId1"/>
</worksheet>
</file>

<file path=xl/worksheets/sheet6.xml><?xml version="1.0" encoding="utf-8"?>
<worksheet xmlns="http://schemas.openxmlformats.org/spreadsheetml/2006/main" xmlns:r="http://schemas.openxmlformats.org/officeDocument/2006/relationships">
  <dimension ref="A1:AC93"/>
  <sheetViews>
    <sheetView view="pageBreakPreview" zoomScale="60" zoomScaleNormal="92" workbookViewId="0" topLeftCell="A1">
      <selection activeCell="A6" sqref="A6:I6"/>
    </sheetView>
  </sheetViews>
  <sheetFormatPr defaultColWidth="9.140625" defaultRowHeight="12.75"/>
  <cols>
    <col min="1" max="1" width="14.57421875" style="0" customWidth="1"/>
    <col min="2" max="2" width="22.00390625" style="0" customWidth="1"/>
    <col min="3" max="3" width="10.28125" style="0" customWidth="1"/>
    <col min="6" max="6" width="21.00390625" style="0" customWidth="1"/>
    <col min="7" max="7" width="14.140625" style="0" customWidth="1"/>
    <col min="8" max="8" width="22.421875" style="0" customWidth="1"/>
    <col min="9" max="9" width="25.00390625" style="0" customWidth="1"/>
    <col min="10" max="10" width="20.28125" style="0" customWidth="1"/>
  </cols>
  <sheetData>
    <row r="1" spans="1:11" ht="12.75">
      <c r="A1" s="291"/>
      <c r="B1" s="291"/>
      <c r="C1" s="291"/>
      <c r="D1" s="291"/>
      <c r="E1" s="291"/>
      <c r="F1" s="291"/>
      <c r="G1" s="291"/>
      <c r="H1" s="291"/>
      <c r="I1" s="292" t="s">
        <v>256</v>
      </c>
      <c r="J1" s="291"/>
      <c r="K1" s="291"/>
    </row>
    <row r="2" spans="1:29" s="118" customFormat="1" ht="34.5" customHeight="1" thickBot="1">
      <c r="A2" s="293" t="s">
        <v>100</v>
      </c>
      <c r="D2" s="294"/>
      <c r="H2" s="814" t="s">
        <v>390</v>
      </c>
      <c r="I2" s="814"/>
      <c r="K2" s="119"/>
      <c r="L2" s="119"/>
      <c r="M2" s="119"/>
      <c r="N2" s="120"/>
      <c r="O2" s="120"/>
      <c r="P2" s="120"/>
      <c r="Q2" s="120"/>
      <c r="R2" s="120"/>
      <c r="S2" s="120"/>
      <c r="T2" s="120"/>
      <c r="U2" s="120"/>
      <c r="V2" s="120"/>
      <c r="W2" s="120"/>
      <c r="X2" s="120"/>
      <c r="Y2" s="120"/>
      <c r="Z2" s="120"/>
      <c r="AA2" s="120"/>
      <c r="AB2" s="120"/>
      <c r="AC2" s="120"/>
    </row>
    <row r="3" spans="1:13" s="122" customFormat="1" ht="20.25" customHeight="1">
      <c r="A3" s="733" t="s">
        <v>101</v>
      </c>
      <c r="B3" s="734"/>
      <c r="C3" s="734"/>
      <c r="D3" s="734"/>
      <c r="E3" s="734"/>
      <c r="F3" s="734"/>
      <c r="G3" s="735"/>
      <c r="H3" s="295"/>
      <c r="I3" s="295"/>
      <c r="K3" s="123"/>
      <c r="L3" s="121"/>
      <c r="M3" s="121"/>
    </row>
    <row r="4" spans="1:17" s="118" customFormat="1" ht="24.75" customHeight="1" thickBot="1">
      <c r="A4" s="800" t="s">
        <v>102</v>
      </c>
      <c r="B4" s="801"/>
      <c r="C4" s="801"/>
      <c r="D4" s="801"/>
      <c r="E4" s="801"/>
      <c r="F4" s="801"/>
      <c r="G4" s="802"/>
      <c r="K4" s="124"/>
      <c r="L4" s="120"/>
      <c r="M4" s="120"/>
      <c r="N4" s="120"/>
      <c r="O4" s="120"/>
      <c r="P4" s="120"/>
      <c r="Q4" s="120"/>
    </row>
    <row r="5" spans="1:17" s="125" customFormat="1" ht="24.75" customHeight="1">
      <c r="A5" s="296"/>
      <c r="B5" s="297"/>
      <c r="C5" s="297"/>
      <c r="D5" s="297"/>
      <c r="E5" s="296"/>
      <c r="L5" s="126"/>
      <c r="M5" s="126"/>
      <c r="N5" s="126"/>
      <c r="O5" s="126"/>
      <c r="P5" s="126"/>
      <c r="Q5" s="126"/>
    </row>
    <row r="6" spans="1:29" s="118" customFormat="1" ht="27" customHeight="1">
      <c r="A6" s="803" t="s">
        <v>360</v>
      </c>
      <c r="B6" s="803"/>
      <c r="C6" s="803"/>
      <c r="D6" s="803"/>
      <c r="E6" s="803"/>
      <c r="F6" s="803"/>
      <c r="G6" s="803"/>
      <c r="H6" s="803"/>
      <c r="I6" s="803"/>
      <c r="J6" s="127"/>
      <c r="K6" s="119"/>
      <c r="L6" s="119"/>
      <c r="M6" s="119"/>
      <c r="N6" s="120"/>
      <c r="O6" s="120"/>
      <c r="P6" s="120"/>
      <c r="Q6" s="120"/>
      <c r="R6" s="120"/>
      <c r="S6" s="120"/>
      <c r="T6" s="120"/>
      <c r="U6" s="120"/>
      <c r="V6" s="120"/>
      <c r="W6" s="120"/>
      <c r="X6" s="120"/>
      <c r="Y6" s="120"/>
      <c r="Z6" s="120"/>
      <c r="AA6" s="120"/>
      <c r="AB6" s="120"/>
      <c r="AC6" s="120"/>
    </row>
    <row r="7" spans="1:29" s="118" customFormat="1" ht="27" customHeight="1">
      <c r="A7" s="124"/>
      <c r="B7" s="124"/>
      <c r="C7" s="124"/>
      <c r="D7" s="124"/>
      <c r="E7" s="124"/>
      <c r="F7" s="124"/>
      <c r="G7" s="124"/>
      <c r="H7" s="124"/>
      <c r="I7" s="124"/>
      <c r="J7" s="127"/>
      <c r="K7" s="119"/>
      <c r="L7" s="119"/>
      <c r="M7" s="119"/>
      <c r="N7" s="120"/>
      <c r="O7" s="120"/>
      <c r="P7" s="120"/>
      <c r="Q7" s="120"/>
      <c r="R7" s="120"/>
      <c r="S7" s="120"/>
      <c r="T7" s="120"/>
      <c r="U7" s="120"/>
      <c r="V7" s="120"/>
      <c r="W7" s="120"/>
      <c r="X7" s="120"/>
      <c r="Y7" s="120"/>
      <c r="Z7" s="120"/>
      <c r="AA7" s="120"/>
      <c r="AB7" s="120"/>
      <c r="AC7" s="120"/>
    </row>
    <row r="8" spans="1:29" s="118" customFormat="1" ht="27" customHeight="1">
      <c r="A8" s="804" t="s">
        <v>363</v>
      </c>
      <c r="B8" s="808" t="s">
        <v>361</v>
      </c>
      <c r="C8" s="808"/>
      <c r="D8" s="808"/>
      <c r="E8" s="808"/>
      <c r="F8" s="808"/>
      <c r="G8" s="808" t="s">
        <v>362</v>
      </c>
      <c r="H8" s="808"/>
      <c r="I8" s="808"/>
      <c r="J8" s="808"/>
      <c r="K8" s="808"/>
      <c r="L8" s="119"/>
      <c r="M8" s="119"/>
      <c r="N8" s="120"/>
      <c r="O8" s="120"/>
      <c r="P8" s="120"/>
      <c r="Q8" s="120"/>
      <c r="R8" s="120"/>
      <c r="S8" s="120"/>
      <c r="T8" s="120"/>
      <c r="U8" s="120"/>
      <c r="V8" s="120"/>
      <c r="W8" s="120"/>
      <c r="X8" s="120"/>
      <c r="Y8" s="120"/>
      <c r="Z8" s="120"/>
      <c r="AA8" s="120"/>
      <c r="AB8" s="120"/>
      <c r="AC8" s="120"/>
    </row>
    <row r="9" spans="1:11" s="122" customFormat="1" ht="24" customHeight="1">
      <c r="A9" s="804"/>
      <c r="B9" s="298" t="s">
        <v>258</v>
      </c>
      <c r="C9" s="808" t="s">
        <v>264</v>
      </c>
      <c r="D9" s="808" t="s">
        <v>104</v>
      </c>
      <c r="E9" s="808" t="s">
        <v>357</v>
      </c>
      <c r="F9" s="298" t="s">
        <v>105</v>
      </c>
      <c r="G9" s="298" t="s">
        <v>258</v>
      </c>
      <c r="H9" s="808" t="s">
        <v>264</v>
      </c>
      <c r="I9" s="808" t="s">
        <v>104</v>
      </c>
      <c r="J9" s="808" t="s">
        <v>357</v>
      </c>
      <c r="K9" s="298" t="s">
        <v>105</v>
      </c>
    </row>
    <row r="10" spans="1:11" s="122" customFormat="1" ht="17.25" customHeight="1">
      <c r="A10" s="804"/>
      <c r="B10" s="298"/>
      <c r="C10" s="808"/>
      <c r="D10" s="808"/>
      <c r="E10" s="808"/>
      <c r="F10" s="298" t="s">
        <v>106</v>
      </c>
      <c r="G10" s="298"/>
      <c r="H10" s="808"/>
      <c r="I10" s="808"/>
      <c r="J10" s="808"/>
      <c r="K10" s="298" t="s">
        <v>106</v>
      </c>
    </row>
    <row r="11" spans="1:11" s="119" customFormat="1" ht="12" customHeight="1">
      <c r="A11" s="299">
        <v>1</v>
      </c>
      <c r="B11" s="299">
        <v>2</v>
      </c>
      <c r="C11" s="299">
        <v>3</v>
      </c>
      <c r="D11" s="299">
        <v>4</v>
      </c>
      <c r="E11" s="299">
        <v>5</v>
      </c>
      <c r="F11" s="299">
        <v>6</v>
      </c>
      <c r="G11" s="299">
        <v>2</v>
      </c>
      <c r="H11" s="299">
        <v>3</v>
      </c>
      <c r="I11" s="299">
        <v>4</v>
      </c>
      <c r="J11" s="299">
        <v>5</v>
      </c>
      <c r="K11" s="299">
        <v>6</v>
      </c>
    </row>
    <row r="12" spans="1:11" s="119" customFormat="1" ht="12" customHeight="1">
      <c r="A12" s="808"/>
      <c r="B12" s="821" t="s">
        <v>364</v>
      </c>
      <c r="C12" s="821"/>
      <c r="D12" s="821"/>
      <c r="E12" s="821"/>
      <c r="F12" s="821"/>
      <c r="G12" s="821"/>
      <c r="H12" s="821"/>
      <c r="I12" s="821"/>
      <c r="J12" s="821"/>
      <c r="K12" s="821"/>
    </row>
    <row r="13" spans="1:11" s="128" customFormat="1" ht="17.25" customHeight="1">
      <c r="A13" s="808"/>
      <c r="B13" s="819" t="s">
        <v>273</v>
      </c>
      <c r="C13" s="819"/>
      <c r="D13" s="819"/>
      <c r="E13" s="819"/>
      <c r="F13" s="819"/>
      <c r="G13" s="819"/>
      <c r="H13" s="819"/>
      <c r="I13" s="819"/>
      <c r="J13" s="819"/>
      <c r="K13" s="819"/>
    </row>
    <row r="14" spans="1:25" s="130" customFormat="1" ht="17.25" customHeight="1">
      <c r="A14" s="808"/>
      <c r="B14" s="300"/>
      <c r="C14" s="300"/>
      <c r="D14" s="300"/>
      <c r="E14" s="301"/>
      <c r="F14" s="301">
        <f>C14*E14</f>
        <v>0</v>
      </c>
      <c r="G14" s="301"/>
      <c r="H14" s="301"/>
      <c r="I14" s="301"/>
      <c r="J14" s="248"/>
      <c r="K14" s="248">
        <f>H14*J14</f>
        <v>0</v>
      </c>
      <c r="L14" s="129"/>
      <c r="M14" s="129"/>
      <c r="N14" s="129"/>
      <c r="O14" s="129"/>
      <c r="P14" s="129"/>
      <c r="Q14" s="129"/>
      <c r="R14" s="129"/>
      <c r="S14" s="129"/>
      <c r="T14" s="129"/>
      <c r="U14" s="129"/>
      <c r="V14" s="129"/>
      <c r="W14" s="129"/>
      <c r="X14" s="129"/>
      <c r="Y14" s="129"/>
    </row>
    <row r="15" spans="1:25" s="130" customFormat="1" ht="17.25" customHeight="1">
      <c r="A15" s="808"/>
      <c r="B15" s="300"/>
      <c r="C15" s="300"/>
      <c r="D15" s="300"/>
      <c r="E15" s="301"/>
      <c r="F15" s="301">
        <f>C15*E15</f>
        <v>0</v>
      </c>
      <c r="G15" s="301"/>
      <c r="H15" s="301"/>
      <c r="I15" s="301"/>
      <c r="J15" s="248"/>
      <c r="K15" s="248">
        <f>H15*J15</f>
        <v>0</v>
      </c>
      <c r="L15" s="129"/>
      <c r="M15" s="129"/>
      <c r="N15" s="129"/>
      <c r="O15" s="129"/>
      <c r="P15" s="129"/>
      <c r="Q15" s="129"/>
      <c r="R15" s="129"/>
      <c r="S15" s="129"/>
      <c r="T15" s="129"/>
      <c r="U15" s="129"/>
      <c r="V15" s="129"/>
      <c r="W15" s="129"/>
      <c r="X15" s="129"/>
      <c r="Y15" s="129"/>
    </row>
    <row r="16" spans="1:25" s="130" customFormat="1" ht="17.25" customHeight="1">
      <c r="A16" s="808"/>
      <c r="B16" s="819" t="s">
        <v>366</v>
      </c>
      <c r="C16" s="819"/>
      <c r="D16" s="819"/>
      <c r="E16" s="819"/>
      <c r="F16" s="302">
        <f>SUM(F14:F15)</f>
        <v>0</v>
      </c>
      <c r="G16" s="819" t="s">
        <v>365</v>
      </c>
      <c r="H16" s="819"/>
      <c r="I16" s="819"/>
      <c r="J16" s="819"/>
      <c r="K16" s="302">
        <f>SUM(K14:K15)</f>
        <v>0</v>
      </c>
      <c r="L16" s="129"/>
      <c r="M16" s="129"/>
      <c r="N16" s="129"/>
      <c r="O16" s="129"/>
      <c r="P16" s="129"/>
      <c r="Q16" s="129"/>
      <c r="R16" s="129"/>
      <c r="S16" s="129"/>
      <c r="T16" s="129"/>
      <c r="U16" s="129"/>
      <c r="V16" s="129"/>
      <c r="W16" s="129"/>
      <c r="X16" s="129"/>
      <c r="Y16" s="129"/>
    </row>
    <row r="17" spans="1:11" s="128" customFormat="1" ht="17.25" customHeight="1">
      <c r="A17" s="808"/>
      <c r="B17" s="819" t="s">
        <v>422</v>
      </c>
      <c r="C17" s="819"/>
      <c r="D17" s="819"/>
      <c r="E17" s="819"/>
      <c r="F17" s="819"/>
      <c r="G17" s="819"/>
      <c r="H17" s="819"/>
      <c r="I17" s="819"/>
      <c r="J17" s="819"/>
      <c r="K17" s="819"/>
    </row>
    <row r="18" spans="1:25" s="130" customFormat="1" ht="17.25" customHeight="1">
      <c r="A18" s="808"/>
      <c r="B18" s="300"/>
      <c r="C18" s="300"/>
      <c r="D18" s="300"/>
      <c r="E18" s="301"/>
      <c r="F18" s="301">
        <f>C18*E18</f>
        <v>0</v>
      </c>
      <c r="G18" s="301"/>
      <c r="H18" s="301"/>
      <c r="I18" s="301"/>
      <c r="J18" s="248"/>
      <c r="K18" s="248">
        <f>H18*J18</f>
        <v>0</v>
      </c>
      <c r="L18" s="129"/>
      <c r="M18" s="129"/>
      <c r="N18" s="129"/>
      <c r="O18" s="129"/>
      <c r="P18" s="129"/>
      <c r="Q18" s="129"/>
      <c r="R18" s="129"/>
      <c r="S18" s="129"/>
      <c r="T18" s="129"/>
      <c r="U18" s="129"/>
      <c r="V18" s="129"/>
      <c r="W18" s="129"/>
      <c r="X18" s="129"/>
      <c r="Y18" s="129"/>
    </row>
    <row r="19" spans="1:25" s="130" customFormat="1" ht="17.25" customHeight="1">
      <c r="A19" s="808"/>
      <c r="B19" s="300"/>
      <c r="C19" s="300"/>
      <c r="D19" s="300"/>
      <c r="E19" s="301"/>
      <c r="F19" s="301">
        <f>C19*E19</f>
        <v>0</v>
      </c>
      <c r="G19" s="301"/>
      <c r="H19" s="301"/>
      <c r="I19" s="301"/>
      <c r="J19" s="248"/>
      <c r="K19" s="248">
        <f>H19*J19</f>
        <v>0</v>
      </c>
      <c r="L19" s="129"/>
      <c r="M19" s="129"/>
      <c r="N19" s="129"/>
      <c r="O19" s="129"/>
      <c r="P19" s="129"/>
      <c r="Q19" s="129"/>
      <c r="R19" s="129"/>
      <c r="S19" s="129"/>
      <c r="T19" s="129"/>
      <c r="U19" s="129"/>
      <c r="V19" s="129"/>
      <c r="W19" s="129"/>
      <c r="X19" s="129"/>
      <c r="Y19" s="129"/>
    </row>
    <row r="20" spans="1:25" s="130" customFormat="1" ht="45.75" customHeight="1">
      <c r="A20" s="808"/>
      <c r="B20" s="819" t="s">
        <v>433</v>
      </c>
      <c r="C20" s="819"/>
      <c r="D20" s="819"/>
      <c r="E20" s="819"/>
      <c r="F20" s="302">
        <f>SUM(F18:F19)</f>
        <v>0</v>
      </c>
      <c r="G20" s="819" t="s">
        <v>434</v>
      </c>
      <c r="H20" s="819"/>
      <c r="I20" s="819"/>
      <c r="J20" s="819"/>
      <c r="K20" s="302">
        <f>SUM(K18:K19)</f>
        <v>0</v>
      </c>
      <c r="L20" s="129"/>
      <c r="M20" s="129"/>
      <c r="N20" s="129"/>
      <c r="O20" s="129"/>
      <c r="P20" s="129"/>
      <c r="Q20" s="129"/>
      <c r="R20" s="129"/>
      <c r="S20" s="129"/>
      <c r="T20" s="129"/>
      <c r="U20" s="129"/>
      <c r="V20" s="129"/>
      <c r="W20" s="129"/>
      <c r="X20" s="129"/>
      <c r="Y20" s="129"/>
    </row>
    <row r="21" spans="1:25" s="130" customFormat="1" ht="16.5" customHeight="1">
      <c r="A21" s="808"/>
      <c r="B21" s="819" t="s">
        <v>274</v>
      </c>
      <c r="C21" s="819"/>
      <c r="D21" s="819"/>
      <c r="E21" s="819"/>
      <c r="F21" s="819"/>
      <c r="G21" s="819"/>
      <c r="H21" s="819"/>
      <c r="I21" s="819"/>
      <c r="J21" s="819"/>
      <c r="K21" s="819"/>
      <c r="L21" s="129"/>
      <c r="M21" s="129"/>
      <c r="N21" s="129"/>
      <c r="O21" s="129"/>
      <c r="P21" s="129"/>
      <c r="Q21" s="129"/>
      <c r="R21" s="129"/>
      <c r="S21" s="129"/>
      <c r="T21" s="129"/>
      <c r="U21" s="129"/>
      <c r="V21" s="129"/>
      <c r="W21" s="129"/>
      <c r="X21" s="129"/>
      <c r="Y21" s="129"/>
    </row>
    <row r="22" spans="1:25" s="130" customFormat="1" ht="17.25" customHeight="1">
      <c r="A22" s="808"/>
      <c r="B22" s="819" t="s">
        <v>275</v>
      </c>
      <c r="C22" s="819"/>
      <c r="D22" s="819"/>
      <c r="E22" s="819"/>
      <c r="F22" s="819"/>
      <c r="G22" s="819"/>
      <c r="H22" s="819"/>
      <c r="I22" s="819"/>
      <c r="J22" s="819"/>
      <c r="K22" s="819"/>
      <c r="L22" s="129"/>
      <c r="M22" s="129"/>
      <c r="N22" s="129"/>
      <c r="O22" s="129"/>
      <c r="P22" s="129"/>
      <c r="Q22" s="129"/>
      <c r="R22" s="129"/>
      <c r="S22" s="129"/>
      <c r="T22" s="129"/>
      <c r="U22" s="129"/>
      <c r="V22" s="129"/>
      <c r="W22" s="129"/>
      <c r="X22" s="129"/>
      <c r="Y22" s="129"/>
    </row>
    <row r="23" spans="1:25" s="130" customFormat="1" ht="13.5">
      <c r="A23" s="808"/>
      <c r="B23" s="819" t="s">
        <v>423</v>
      </c>
      <c r="C23" s="819"/>
      <c r="D23" s="819"/>
      <c r="E23" s="819"/>
      <c r="F23" s="819"/>
      <c r="G23" s="819"/>
      <c r="H23" s="819"/>
      <c r="I23" s="819"/>
      <c r="J23" s="819"/>
      <c r="K23" s="819"/>
      <c r="L23" s="129"/>
      <c r="M23" s="129"/>
      <c r="N23" s="129"/>
      <c r="O23" s="129"/>
      <c r="P23" s="129"/>
      <c r="Q23" s="129"/>
      <c r="R23" s="129"/>
      <c r="S23" s="129"/>
      <c r="T23" s="129"/>
      <c r="U23" s="129"/>
      <c r="V23" s="129"/>
      <c r="W23" s="129"/>
      <c r="X23" s="129"/>
      <c r="Y23" s="129"/>
    </row>
    <row r="24" spans="1:25" s="130" customFormat="1" ht="12.75">
      <c r="A24" s="808"/>
      <c r="B24" s="300"/>
      <c r="C24" s="300"/>
      <c r="D24" s="300"/>
      <c r="E24" s="301"/>
      <c r="F24" s="301">
        <f>C24*E24</f>
        <v>0</v>
      </c>
      <c r="G24" s="301"/>
      <c r="H24" s="301"/>
      <c r="I24" s="301"/>
      <c r="J24" s="248"/>
      <c r="K24" s="248">
        <f>H24*J24</f>
        <v>0</v>
      </c>
      <c r="L24" s="129"/>
      <c r="M24" s="129"/>
      <c r="N24" s="129"/>
      <c r="O24" s="129"/>
      <c r="P24" s="129"/>
      <c r="Q24" s="129"/>
      <c r="R24" s="129"/>
      <c r="S24" s="129"/>
      <c r="T24" s="129"/>
      <c r="U24" s="129"/>
      <c r="V24" s="129"/>
      <c r="W24" s="129"/>
      <c r="X24" s="129"/>
      <c r="Y24" s="129"/>
    </row>
    <row r="25" spans="1:11" s="128" customFormat="1" ht="17.25" customHeight="1">
      <c r="A25" s="808"/>
      <c r="B25" s="303"/>
      <c r="C25" s="303"/>
      <c r="D25" s="303"/>
      <c r="E25" s="303"/>
      <c r="F25" s="301">
        <f>C25*E25</f>
        <v>0</v>
      </c>
      <c r="G25" s="303"/>
      <c r="H25" s="303"/>
      <c r="I25" s="301"/>
      <c r="J25" s="247"/>
      <c r="K25" s="248">
        <f>H25*J25</f>
        <v>0</v>
      </c>
    </row>
    <row r="26" spans="1:25" s="130" customFormat="1" ht="46.5" customHeight="1">
      <c r="A26" s="808"/>
      <c r="B26" s="781" t="s">
        <v>368</v>
      </c>
      <c r="C26" s="782"/>
      <c r="D26" s="782"/>
      <c r="E26" s="782"/>
      <c r="F26" s="302">
        <f>SUM(F24:F25)</f>
        <v>0</v>
      </c>
      <c r="G26" s="781" t="s">
        <v>369</v>
      </c>
      <c r="H26" s="782"/>
      <c r="I26" s="782"/>
      <c r="J26" s="782"/>
      <c r="K26" s="302">
        <f>SUM(K24:K25)</f>
        <v>0</v>
      </c>
      <c r="L26" s="129"/>
      <c r="M26" s="129"/>
      <c r="N26" s="129"/>
      <c r="O26" s="129"/>
      <c r="P26" s="129"/>
      <c r="Q26" s="129"/>
      <c r="R26" s="129"/>
      <c r="S26" s="129"/>
      <c r="T26" s="129"/>
      <c r="U26" s="129"/>
      <c r="V26" s="129"/>
      <c r="W26" s="129"/>
      <c r="X26" s="129"/>
      <c r="Y26" s="129"/>
    </row>
    <row r="27" spans="1:25" s="130" customFormat="1" ht="17.25" customHeight="1">
      <c r="A27" s="808"/>
      <c r="B27" s="819" t="s">
        <v>424</v>
      </c>
      <c r="C27" s="819"/>
      <c r="D27" s="819"/>
      <c r="E27" s="819"/>
      <c r="F27" s="819"/>
      <c r="G27" s="819"/>
      <c r="H27" s="819"/>
      <c r="I27" s="819"/>
      <c r="J27" s="819"/>
      <c r="K27" s="819"/>
      <c r="L27" s="129"/>
      <c r="M27" s="129"/>
      <c r="N27" s="129"/>
      <c r="O27" s="129"/>
      <c r="P27" s="129"/>
      <c r="Q27" s="129"/>
      <c r="R27" s="129"/>
      <c r="S27" s="129"/>
      <c r="T27" s="129"/>
      <c r="U27" s="129"/>
      <c r="V27" s="129"/>
      <c r="W27" s="129"/>
      <c r="X27" s="129"/>
      <c r="Y27" s="129"/>
    </row>
    <row r="28" spans="1:25" s="130" customFormat="1" ht="17.25" customHeight="1">
      <c r="A28" s="808"/>
      <c r="B28" s="300"/>
      <c r="C28" s="300"/>
      <c r="D28" s="300"/>
      <c r="E28" s="301"/>
      <c r="F28" s="301">
        <f>C28*E28</f>
        <v>0</v>
      </c>
      <c r="G28" s="301"/>
      <c r="H28" s="301"/>
      <c r="I28" s="301"/>
      <c r="J28" s="248"/>
      <c r="K28" s="248">
        <f>H28*J28</f>
        <v>0</v>
      </c>
      <c r="L28" s="129"/>
      <c r="M28" s="129"/>
      <c r="N28" s="129"/>
      <c r="O28" s="129"/>
      <c r="P28" s="129"/>
      <c r="Q28" s="129"/>
      <c r="R28" s="129"/>
      <c r="S28" s="129"/>
      <c r="T28" s="129"/>
      <c r="U28" s="129"/>
      <c r="V28" s="129"/>
      <c r="W28" s="129"/>
      <c r="X28" s="129"/>
      <c r="Y28" s="129"/>
    </row>
    <row r="29" spans="1:11" s="128" customFormat="1" ht="17.25" customHeight="1">
      <c r="A29" s="808"/>
      <c r="B29" s="303"/>
      <c r="C29" s="303"/>
      <c r="D29" s="303"/>
      <c r="E29" s="303"/>
      <c r="F29" s="301">
        <f>C29*E29</f>
        <v>0</v>
      </c>
      <c r="G29" s="303"/>
      <c r="H29" s="303"/>
      <c r="I29" s="301"/>
      <c r="J29" s="247"/>
      <c r="K29" s="248">
        <f>H29*J29</f>
        <v>0</v>
      </c>
    </row>
    <row r="30" spans="1:25" s="130" customFormat="1" ht="48.75" customHeight="1">
      <c r="A30" s="808"/>
      <c r="B30" s="819" t="s">
        <v>370</v>
      </c>
      <c r="C30" s="819"/>
      <c r="D30" s="819"/>
      <c r="E30" s="819"/>
      <c r="F30" s="302">
        <f>SUM(F28:F29)</f>
        <v>0</v>
      </c>
      <c r="G30" s="819" t="s">
        <v>371</v>
      </c>
      <c r="H30" s="819"/>
      <c r="I30" s="819"/>
      <c r="J30" s="819"/>
      <c r="K30" s="302">
        <f>SUM(K28:K29)</f>
        <v>0</v>
      </c>
      <c r="L30" s="129"/>
      <c r="M30" s="129"/>
      <c r="N30" s="129"/>
      <c r="O30" s="129"/>
      <c r="P30" s="129"/>
      <c r="Q30" s="129"/>
      <c r="R30" s="129"/>
      <c r="S30" s="129"/>
      <c r="T30" s="129"/>
      <c r="U30" s="129"/>
      <c r="V30" s="129"/>
      <c r="W30" s="129"/>
      <c r="X30" s="129"/>
      <c r="Y30" s="129"/>
    </row>
    <row r="31" spans="1:25" s="130" customFormat="1" ht="34.5" customHeight="1">
      <c r="A31" s="808"/>
      <c r="B31" s="819" t="s">
        <v>425</v>
      </c>
      <c r="C31" s="819"/>
      <c r="D31" s="819"/>
      <c r="E31" s="819"/>
      <c r="F31" s="819"/>
      <c r="G31" s="819"/>
      <c r="H31" s="819"/>
      <c r="I31" s="819"/>
      <c r="J31" s="819"/>
      <c r="K31" s="819"/>
      <c r="L31" s="129"/>
      <c r="M31" s="129"/>
      <c r="N31" s="129"/>
      <c r="O31" s="129"/>
      <c r="P31" s="129"/>
      <c r="Q31" s="129"/>
      <c r="R31" s="129"/>
      <c r="S31" s="129"/>
      <c r="T31" s="129"/>
      <c r="U31" s="129"/>
      <c r="V31" s="129"/>
      <c r="W31" s="129"/>
      <c r="X31" s="129"/>
      <c r="Y31" s="129"/>
    </row>
    <row r="32" spans="1:25" s="130" customFormat="1" ht="17.25" customHeight="1">
      <c r="A32" s="808"/>
      <c r="B32" s="300"/>
      <c r="C32" s="300"/>
      <c r="D32" s="300"/>
      <c r="E32" s="301"/>
      <c r="F32" s="301">
        <f>C32*E32</f>
        <v>0</v>
      </c>
      <c r="G32" s="301"/>
      <c r="H32" s="301"/>
      <c r="I32" s="301"/>
      <c r="J32" s="248"/>
      <c r="K32" s="248">
        <f>H32*J32</f>
        <v>0</v>
      </c>
      <c r="L32" s="129"/>
      <c r="M32" s="129"/>
      <c r="N32" s="129"/>
      <c r="O32" s="129"/>
      <c r="P32" s="129"/>
      <c r="Q32" s="129"/>
      <c r="R32" s="129"/>
      <c r="S32" s="129"/>
      <c r="T32" s="129"/>
      <c r="U32" s="129"/>
      <c r="V32" s="129"/>
      <c r="W32" s="129"/>
      <c r="X32" s="129"/>
      <c r="Y32" s="129"/>
    </row>
    <row r="33" spans="1:25" s="130" customFormat="1" ht="17.25" customHeight="1">
      <c r="A33" s="808"/>
      <c r="B33" s="300"/>
      <c r="C33" s="300"/>
      <c r="D33" s="300"/>
      <c r="E33" s="301"/>
      <c r="F33" s="301">
        <f>C33*E33</f>
        <v>0</v>
      </c>
      <c r="G33" s="301"/>
      <c r="H33" s="301"/>
      <c r="I33" s="301"/>
      <c r="J33" s="248"/>
      <c r="K33" s="248">
        <f>H33*J33</f>
        <v>0</v>
      </c>
      <c r="L33" s="129"/>
      <c r="M33" s="129"/>
      <c r="N33" s="129"/>
      <c r="O33" s="129"/>
      <c r="P33" s="129"/>
      <c r="Q33" s="129"/>
      <c r="R33" s="129"/>
      <c r="S33" s="129"/>
      <c r="T33" s="129"/>
      <c r="U33" s="129"/>
      <c r="V33" s="129"/>
      <c r="W33" s="129"/>
      <c r="X33" s="129"/>
      <c r="Y33" s="129"/>
    </row>
    <row r="34" spans="1:25" s="130" customFormat="1" ht="51.75" customHeight="1">
      <c r="A34" s="808"/>
      <c r="B34" s="781" t="s">
        <v>387</v>
      </c>
      <c r="C34" s="782"/>
      <c r="D34" s="782"/>
      <c r="E34" s="782"/>
      <c r="F34" s="302">
        <f>SUM(F32:F33)</f>
        <v>0</v>
      </c>
      <c r="G34" s="781" t="s">
        <v>388</v>
      </c>
      <c r="H34" s="782"/>
      <c r="I34" s="782"/>
      <c r="J34" s="782"/>
      <c r="K34" s="302">
        <f>SUM(K32:K33)</f>
        <v>0</v>
      </c>
      <c r="L34" s="129"/>
      <c r="M34" s="129"/>
      <c r="N34" s="129"/>
      <c r="O34" s="129"/>
      <c r="P34" s="129"/>
      <c r="Q34" s="129"/>
      <c r="R34" s="129"/>
      <c r="S34" s="129"/>
      <c r="T34" s="129"/>
      <c r="U34" s="129"/>
      <c r="V34" s="129"/>
      <c r="W34" s="129"/>
      <c r="X34" s="129"/>
      <c r="Y34" s="129"/>
    </row>
    <row r="35" spans="1:11" s="128" customFormat="1" ht="17.25" customHeight="1">
      <c r="A35" s="808"/>
      <c r="B35" s="819" t="s">
        <v>427</v>
      </c>
      <c r="C35" s="819"/>
      <c r="D35" s="819"/>
      <c r="E35" s="819"/>
      <c r="F35" s="819"/>
      <c r="G35" s="819"/>
      <c r="H35" s="819"/>
      <c r="I35" s="819"/>
      <c r="J35" s="819"/>
      <c r="K35" s="819"/>
    </row>
    <row r="36" spans="1:25" s="130" customFormat="1" ht="17.25" customHeight="1">
      <c r="A36" s="808"/>
      <c r="B36" s="300"/>
      <c r="C36" s="300"/>
      <c r="D36" s="300"/>
      <c r="E36" s="301"/>
      <c r="F36" s="301">
        <f>C36*E36</f>
        <v>0</v>
      </c>
      <c r="G36" s="301"/>
      <c r="H36" s="301"/>
      <c r="I36" s="301"/>
      <c r="J36" s="248"/>
      <c r="K36" s="248">
        <f>H36*J36</f>
        <v>0</v>
      </c>
      <c r="L36" s="129"/>
      <c r="M36" s="129"/>
      <c r="N36" s="129"/>
      <c r="O36" s="129"/>
      <c r="P36" s="129"/>
      <c r="Q36" s="129"/>
      <c r="R36" s="129"/>
      <c r="S36" s="129"/>
      <c r="T36" s="129"/>
      <c r="U36" s="129"/>
      <c r="V36" s="129"/>
      <c r="W36" s="129"/>
      <c r="X36" s="129"/>
      <c r="Y36" s="129"/>
    </row>
    <row r="37" spans="1:25" s="130" customFormat="1" ht="17.25" customHeight="1">
      <c r="A37" s="808"/>
      <c r="B37" s="300"/>
      <c r="C37" s="300"/>
      <c r="D37" s="300"/>
      <c r="E37" s="301"/>
      <c r="F37" s="301">
        <f>C37*E37</f>
        <v>0</v>
      </c>
      <c r="G37" s="301"/>
      <c r="H37" s="301"/>
      <c r="I37" s="301"/>
      <c r="J37" s="248"/>
      <c r="K37" s="248">
        <f>H37*J37</f>
        <v>0</v>
      </c>
      <c r="L37" s="129"/>
      <c r="M37" s="129"/>
      <c r="N37" s="129"/>
      <c r="O37" s="129"/>
      <c r="P37" s="129"/>
      <c r="Q37" s="129"/>
      <c r="R37" s="129"/>
      <c r="S37" s="129"/>
      <c r="T37" s="129"/>
      <c r="U37" s="129"/>
      <c r="V37" s="129"/>
      <c r="W37" s="129"/>
      <c r="X37" s="129"/>
      <c r="Y37" s="129"/>
    </row>
    <row r="38" spans="1:25" s="130" customFormat="1" ht="16.5" customHeight="1">
      <c r="A38" s="808"/>
      <c r="B38" s="781" t="s">
        <v>372</v>
      </c>
      <c r="C38" s="782"/>
      <c r="D38" s="782"/>
      <c r="E38" s="782"/>
      <c r="F38" s="302">
        <f>SUM(F36:F37)</f>
        <v>0</v>
      </c>
      <c r="G38" s="781" t="s">
        <v>373</v>
      </c>
      <c r="H38" s="782"/>
      <c r="I38" s="782"/>
      <c r="J38" s="782"/>
      <c r="K38" s="302">
        <f>SUM(K36:K37)</f>
        <v>0</v>
      </c>
      <c r="L38" s="129"/>
      <c r="M38" s="129"/>
      <c r="N38" s="129"/>
      <c r="O38" s="129"/>
      <c r="P38" s="129"/>
      <c r="Q38" s="129"/>
      <c r="R38" s="129"/>
      <c r="S38" s="129"/>
      <c r="T38" s="129"/>
      <c r="U38" s="129"/>
      <c r="V38" s="129"/>
      <c r="W38" s="129"/>
      <c r="X38" s="129"/>
      <c r="Y38" s="129"/>
    </row>
    <row r="39" spans="1:25" s="130" customFormat="1" ht="42.75" customHeight="1">
      <c r="A39" s="808"/>
      <c r="B39" s="781" t="s">
        <v>374</v>
      </c>
      <c r="C39" s="782"/>
      <c r="D39" s="782"/>
      <c r="E39" s="782"/>
      <c r="F39" s="302">
        <f>F26+F30+F34+F38</f>
        <v>0</v>
      </c>
      <c r="G39" s="781" t="s">
        <v>375</v>
      </c>
      <c r="H39" s="782"/>
      <c r="I39" s="782"/>
      <c r="J39" s="782"/>
      <c r="K39" s="302">
        <f>K26+K30+K34+K38</f>
        <v>0</v>
      </c>
      <c r="L39" s="129"/>
      <c r="M39" s="129"/>
      <c r="N39" s="129"/>
      <c r="O39" s="129"/>
      <c r="P39" s="129"/>
      <c r="Q39" s="129"/>
      <c r="R39" s="129"/>
      <c r="S39" s="129"/>
      <c r="T39" s="129"/>
      <c r="U39" s="129"/>
      <c r="V39" s="129"/>
      <c r="W39" s="129"/>
      <c r="X39" s="129"/>
      <c r="Y39" s="129"/>
    </row>
    <row r="40" spans="1:11" s="128" customFormat="1" ht="17.25" customHeight="1">
      <c r="A40" s="808"/>
      <c r="B40" s="819" t="s">
        <v>276</v>
      </c>
      <c r="C40" s="819"/>
      <c r="D40" s="819"/>
      <c r="E40" s="819"/>
      <c r="F40" s="819"/>
      <c r="G40" s="819"/>
      <c r="H40" s="819"/>
      <c r="I40" s="819"/>
      <c r="J40" s="819"/>
      <c r="K40" s="819"/>
    </row>
    <row r="41" spans="1:25" s="130" customFormat="1" ht="17.25" customHeight="1">
      <c r="A41" s="808"/>
      <c r="B41" s="300"/>
      <c r="C41" s="300"/>
      <c r="D41" s="300"/>
      <c r="E41" s="301"/>
      <c r="F41" s="301">
        <f>C41*E41</f>
        <v>0</v>
      </c>
      <c r="G41" s="301"/>
      <c r="H41" s="301"/>
      <c r="I41" s="301"/>
      <c r="J41" s="248"/>
      <c r="K41" s="248">
        <f>H41*J41</f>
        <v>0</v>
      </c>
      <c r="L41" s="129"/>
      <c r="M41" s="129"/>
      <c r="N41" s="129"/>
      <c r="O41" s="129"/>
      <c r="P41" s="129"/>
      <c r="Q41" s="129"/>
      <c r="R41" s="129"/>
      <c r="S41" s="129"/>
      <c r="T41" s="129"/>
      <c r="U41" s="129"/>
      <c r="V41" s="129"/>
      <c r="W41" s="129"/>
      <c r="X41" s="129"/>
      <c r="Y41" s="129"/>
    </row>
    <row r="42" spans="1:25" s="130" customFormat="1" ht="17.25" customHeight="1">
      <c r="A42" s="808"/>
      <c r="B42" s="300"/>
      <c r="C42" s="300"/>
      <c r="D42" s="300"/>
      <c r="E42" s="301"/>
      <c r="F42" s="301">
        <f>C42*E42</f>
        <v>0</v>
      </c>
      <c r="G42" s="301"/>
      <c r="H42" s="301"/>
      <c r="I42" s="301"/>
      <c r="J42" s="248"/>
      <c r="K42" s="248">
        <f>H42*J42</f>
        <v>0</v>
      </c>
      <c r="L42" s="129"/>
      <c r="M42" s="129"/>
      <c r="N42" s="129"/>
      <c r="O42" s="129"/>
      <c r="P42" s="129"/>
      <c r="Q42" s="129"/>
      <c r="R42" s="129"/>
      <c r="S42" s="129"/>
      <c r="T42" s="129"/>
      <c r="U42" s="129"/>
      <c r="V42" s="129"/>
      <c r="W42" s="129"/>
      <c r="X42" s="129"/>
      <c r="Y42" s="129"/>
    </row>
    <row r="43" spans="1:25" s="130" customFormat="1" ht="16.5" customHeight="1">
      <c r="A43" s="808"/>
      <c r="B43" s="819" t="s">
        <v>376</v>
      </c>
      <c r="C43" s="819"/>
      <c r="D43" s="819"/>
      <c r="E43" s="819"/>
      <c r="F43" s="302">
        <f>SUM(F41:F42)</f>
        <v>0</v>
      </c>
      <c r="G43" s="819" t="s">
        <v>377</v>
      </c>
      <c r="H43" s="819"/>
      <c r="I43" s="819"/>
      <c r="J43" s="819"/>
      <c r="K43" s="302">
        <f>SUM(K41:K42)</f>
        <v>0</v>
      </c>
      <c r="L43" s="129"/>
      <c r="M43" s="129"/>
      <c r="N43" s="129"/>
      <c r="O43" s="129"/>
      <c r="P43" s="129"/>
      <c r="Q43" s="129"/>
      <c r="R43" s="129"/>
      <c r="S43" s="129"/>
      <c r="T43" s="129"/>
      <c r="U43" s="129"/>
      <c r="V43" s="129"/>
      <c r="W43" s="129"/>
      <c r="X43" s="129"/>
      <c r="Y43" s="129"/>
    </row>
    <row r="44" spans="1:25" s="130" customFormat="1" ht="17.25" customHeight="1">
      <c r="A44" s="808"/>
      <c r="B44" s="819" t="s">
        <v>277</v>
      </c>
      <c r="C44" s="819"/>
      <c r="D44" s="819"/>
      <c r="E44" s="819"/>
      <c r="F44" s="819"/>
      <c r="G44" s="819"/>
      <c r="H44" s="819"/>
      <c r="I44" s="819"/>
      <c r="J44" s="819"/>
      <c r="K44" s="819"/>
      <c r="L44" s="129"/>
      <c r="M44" s="129"/>
      <c r="N44" s="129"/>
      <c r="O44" s="129"/>
      <c r="P44" s="129"/>
      <c r="Q44" s="129"/>
      <c r="R44" s="129"/>
      <c r="S44" s="129"/>
      <c r="T44" s="129"/>
      <c r="U44" s="129"/>
      <c r="V44" s="129"/>
      <c r="W44" s="129"/>
      <c r="X44" s="129"/>
      <c r="Y44" s="129"/>
    </row>
    <row r="45" spans="1:25" s="130" customFormat="1" ht="17.25" customHeight="1">
      <c r="A45" s="808"/>
      <c r="B45" s="300"/>
      <c r="C45" s="300"/>
      <c r="D45" s="300"/>
      <c r="E45" s="301"/>
      <c r="F45" s="301">
        <f>C45*E45</f>
        <v>0</v>
      </c>
      <c r="G45" s="301"/>
      <c r="H45" s="301"/>
      <c r="I45" s="301"/>
      <c r="J45" s="248"/>
      <c r="K45" s="248">
        <f>H45*J45</f>
        <v>0</v>
      </c>
      <c r="L45" s="129"/>
      <c r="M45" s="129"/>
      <c r="N45" s="129"/>
      <c r="O45" s="129"/>
      <c r="P45" s="129"/>
      <c r="Q45" s="129"/>
      <c r="R45" s="129"/>
      <c r="S45" s="129"/>
      <c r="T45" s="129"/>
      <c r="U45" s="129"/>
      <c r="V45" s="129"/>
      <c r="W45" s="129"/>
      <c r="X45" s="129"/>
      <c r="Y45" s="129"/>
    </row>
    <row r="46" spans="1:11" s="128" customFormat="1" ht="17.25" customHeight="1">
      <c r="A46" s="808"/>
      <c r="B46" s="303"/>
      <c r="C46" s="303"/>
      <c r="D46" s="303"/>
      <c r="E46" s="303"/>
      <c r="F46" s="301">
        <f>C46*E46</f>
        <v>0</v>
      </c>
      <c r="G46" s="303"/>
      <c r="H46" s="303"/>
      <c r="I46" s="301"/>
      <c r="J46" s="247"/>
      <c r="K46" s="248">
        <f>H46*J46</f>
        <v>0</v>
      </c>
    </row>
    <row r="47" spans="1:25" s="130" customFormat="1" ht="16.5" customHeight="1">
      <c r="A47" s="808"/>
      <c r="B47" s="781" t="s">
        <v>378</v>
      </c>
      <c r="C47" s="782"/>
      <c r="D47" s="782"/>
      <c r="E47" s="782"/>
      <c r="F47" s="302">
        <f>SUM(F45:F46)</f>
        <v>0</v>
      </c>
      <c r="G47" s="781" t="s">
        <v>379</v>
      </c>
      <c r="H47" s="782"/>
      <c r="I47" s="782"/>
      <c r="J47" s="782"/>
      <c r="K47" s="302">
        <f>SUM(K45:K46)</f>
        <v>0</v>
      </c>
      <c r="L47" s="129"/>
      <c r="M47" s="129"/>
      <c r="N47" s="129"/>
      <c r="O47" s="129"/>
      <c r="P47" s="129"/>
      <c r="Q47" s="129"/>
      <c r="R47" s="129"/>
      <c r="S47" s="129"/>
      <c r="T47" s="129"/>
      <c r="U47" s="129"/>
      <c r="V47" s="129"/>
      <c r="W47" s="129"/>
      <c r="X47" s="129"/>
      <c r="Y47" s="129"/>
    </row>
    <row r="48" spans="1:25" s="130" customFormat="1" ht="39" customHeight="1">
      <c r="A48" s="808"/>
      <c r="B48" s="815" t="s">
        <v>381</v>
      </c>
      <c r="C48" s="815"/>
      <c r="D48" s="815"/>
      <c r="E48" s="815"/>
      <c r="F48" s="304">
        <f>F16+F20+F39+F43+F47</f>
        <v>0</v>
      </c>
      <c r="G48" s="815" t="s">
        <v>380</v>
      </c>
      <c r="H48" s="815"/>
      <c r="I48" s="815"/>
      <c r="J48" s="815"/>
      <c r="K48" s="304">
        <f>K16+K20+K39+K43+K47</f>
        <v>0</v>
      </c>
      <c r="L48" s="129"/>
      <c r="M48" s="129"/>
      <c r="N48" s="129"/>
      <c r="O48" s="129"/>
      <c r="P48" s="129"/>
      <c r="Q48" s="129"/>
      <c r="R48" s="129"/>
      <c r="S48" s="129"/>
      <c r="T48" s="129"/>
      <c r="U48" s="129"/>
      <c r="V48" s="129"/>
      <c r="W48" s="129"/>
      <c r="X48" s="129"/>
      <c r="Y48" s="129"/>
    </row>
    <row r="49" spans="1:11" s="128" customFormat="1" ht="17.25" customHeight="1">
      <c r="A49" s="808"/>
      <c r="B49" s="819" t="s">
        <v>273</v>
      </c>
      <c r="C49" s="819"/>
      <c r="D49" s="819"/>
      <c r="E49" s="819"/>
      <c r="F49" s="819"/>
      <c r="G49" s="819"/>
      <c r="H49" s="819"/>
      <c r="I49" s="819"/>
      <c r="J49" s="819"/>
      <c r="K49" s="819"/>
    </row>
    <row r="50" spans="1:25" s="130" customFormat="1" ht="17.25" customHeight="1">
      <c r="A50" s="808"/>
      <c r="B50" s="300"/>
      <c r="C50" s="300"/>
      <c r="D50" s="300"/>
      <c r="E50" s="301"/>
      <c r="F50" s="301">
        <f>C50*E50</f>
        <v>0</v>
      </c>
      <c r="G50" s="301"/>
      <c r="H50" s="301"/>
      <c r="I50" s="301"/>
      <c r="J50" s="248"/>
      <c r="K50" s="248">
        <f>H50*J50</f>
        <v>0</v>
      </c>
      <c r="L50" s="129"/>
      <c r="M50" s="129"/>
      <c r="N50" s="129"/>
      <c r="O50" s="129"/>
      <c r="P50" s="129"/>
      <c r="Q50" s="129"/>
      <c r="R50" s="129"/>
      <c r="S50" s="129"/>
      <c r="T50" s="129"/>
      <c r="U50" s="129"/>
      <c r="V50" s="129"/>
      <c r="W50" s="129"/>
      <c r="X50" s="129"/>
      <c r="Y50" s="129"/>
    </row>
    <row r="51" spans="1:25" s="130" customFormat="1" ht="17.25" customHeight="1">
      <c r="A51" s="808"/>
      <c r="B51" s="300"/>
      <c r="C51" s="300"/>
      <c r="D51" s="300"/>
      <c r="E51" s="301"/>
      <c r="F51" s="301">
        <f>C51*E51</f>
        <v>0</v>
      </c>
      <c r="G51" s="301"/>
      <c r="H51" s="301"/>
      <c r="I51" s="301"/>
      <c r="J51" s="248"/>
      <c r="K51" s="248">
        <f>H51*J51</f>
        <v>0</v>
      </c>
      <c r="L51" s="129"/>
      <c r="M51" s="129"/>
      <c r="N51" s="129"/>
      <c r="O51" s="129"/>
      <c r="P51" s="129"/>
      <c r="Q51" s="129"/>
      <c r="R51" s="129"/>
      <c r="S51" s="129"/>
      <c r="T51" s="129"/>
      <c r="U51" s="129"/>
      <c r="V51" s="129"/>
      <c r="W51" s="129"/>
      <c r="X51" s="129"/>
      <c r="Y51" s="129"/>
    </row>
    <row r="52" spans="1:25" s="130" customFormat="1" ht="17.25" customHeight="1">
      <c r="A52" s="808"/>
      <c r="B52" s="819" t="s">
        <v>366</v>
      </c>
      <c r="C52" s="819"/>
      <c r="D52" s="819"/>
      <c r="E52" s="819"/>
      <c r="F52" s="302">
        <f>SUM(F50:F51)</f>
        <v>0</v>
      </c>
      <c r="G52" s="819" t="s">
        <v>365</v>
      </c>
      <c r="H52" s="819"/>
      <c r="I52" s="819"/>
      <c r="J52" s="819"/>
      <c r="K52" s="302">
        <f>SUM(K50:K51)</f>
        <v>0</v>
      </c>
      <c r="L52" s="129"/>
      <c r="M52" s="129"/>
      <c r="N52" s="129"/>
      <c r="O52" s="129"/>
      <c r="P52" s="129"/>
      <c r="Q52" s="129"/>
      <c r="R52" s="129"/>
      <c r="S52" s="129"/>
      <c r="T52" s="129"/>
      <c r="U52" s="129"/>
      <c r="V52" s="129"/>
      <c r="W52" s="129"/>
      <c r="X52" s="129"/>
      <c r="Y52" s="129"/>
    </row>
    <row r="53" spans="1:11" s="128" customFormat="1" ht="17.25" customHeight="1">
      <c r="A53" s="808"/>
      <c r="B53" s="819" t="s">
        <v>422</v>
      </c>
      <c r="C53" s="819"/>
      <c r="D53" s="819"/>
      <c r="E53" s="819"/>
      <c r="F53" s="819"/>
      <c r="G53" s="819"/>
      <c r="H53" s="819"/>
      <c r="I53" s="819"/>
      <c r="J53" s="819"/>
      <c r="K53" s="819"/>
    </row>
    <row r="54" spans="1:25" s="130" customFormat="1" ht="17.25" customHeight="1">
      <c r="A54" s="808"/>
      <c r="B54" s="300"/>
      <c r="C54" s="300"/>
      <c r="D54" s="300"/>
      <c r="E54" s="301"/>
      <c r="F54" s="301">
        <f>C54*E54</f>
        <v>0</v>
      </c>
      <c r="G54" s="301"/>
      <c r="H54" s="301"/>
      <c r="I54" s="301"/>
      <c r="J54" s="248"/>
      <c r="K54" s="248">
        <f>H54*J54</f>
        <v>0</v>
      </c>
      <c r="L54" s="129"/>
      <c r="M54" s="129"/>
      <c r="N54" s="129"/>
      <c r="O54" s="129"/>
      <c r="P54" s="129"/>
      <c r="Q54" s="129"/>
      <c r="R54" s="129"/>
      <c r="S54" s="129"/>
      <c r="T54" s="129"/>
      <c r="U54" s="129"/>
      <c r="V54" s="129"/>
      <c r="W54" s="129"/>
      <c r="X54" s="129"/>
      <c r="Y54" s="129"/>
    </row>
    <row r="55" spans="1:25" s="130" customFormat="1" ht="17.25" customHeight="1">
      <c r="A55" s="808"/>
      <c r="B55" s="300"/>
      <c r="C55" s="300"/>
      <c r="D55" s="300"/>
      <c r="E55" s="301"/>
      <c r="F55" s="301">
        <f>C55*E55</f>
        <v>0</v>
      </c>
      <c r="G55" s="301"/>
      <c r="H55" s="301"/>
      <c r="I55" s="301"/>
      <c r="J55" s="248"/>
      <c r="K55" s="248">
        <f>H55*J55</f>
        <v>0</v>
      </c>
      <c r="L55" s="129"/>
      <c r="M55" s="129"/>
      <c r="N55" s="129"/>
      <c r="O55" s="129"/>
      <c r="P55" s="129"/>
      <c r="Q55" s="129"/>
      <c r="R55" s="129"/>
      <c r="S55" s="129"/>
      <c r="T55" s="129"/>
      <c r="U55" s="129"/>
      <c r="V55" s="129"/>
      <c r="W55" s="129"/>
      <c r="X55" s="129"/>
      <c r="Y55" s="129"/>
    </row>
    <row r="56" spans="1:11" s="128" customFormat="1" ht="47.25" customHeight="1">
      <c r="A56" s="808"/>
      <c r="B56" s="819" t="s">
        <v>433</v>
      </c>
      <c r="C56" s="819"/>
      <c r="D56" s="819"/>
      <c r="E56" s="819"/>
      <c r="F56" s="302">
        <f>SUM(F54:F55)</f>
        <v>0</v>
      </c>
      <c r="G56" s="819" t="s">
        <v>434</v>
      </c>
      <c r="H56" s="819"/>
      <c r="I56" s="819"/>
      <c r="J56" s="819"/>
      <c r="K56" s="302">
        <f>SUM(K54:K55)</f>
        <v>0</v>
      </c>
    </row>
    <row r="57" spans="1:25" s="130" customFormat="1" ht="16.5" customHeight="1">
      <c r="A57" s="808"/>
      <c r="B57" s="819" t="s">
        <v>274</v>
      </c>
      <c r="C57" s="819"/>
      <c r="D57" s="819"/>
      <c r="E57" s="819"/>
      <c r="F57" s="819"/>
      <c r="G57" s="819"/>
      <c r="H57" s="819"/>
      <c r="I57" s="819"/>
      <c r="J57" s="819"/>
      <c r="K57" s="819"/>
      <c r="L57" s="129"/>
      <c r="M57" s="129"/>
      <c r="N57" s="129"/>
      <c r="O57" s="129"/>
      <c r="P57" s="129"/>
      <c r="Q57" s="129"/>
      <c r="R57" s="129"/>
      <c r="S57" s="129"/>
      <c r="T57" s="129"/>
      <c r="U57" s="129"/>
      <c r="V57" s="129"/>
      <c r="W57" s="129"/>
      <c r="X57" s="129"/>
      <c r="Y57" s="129"/>
    </row>
    <row r="58" spans="1:25" s="130" customFormat="1" ht="17.25" customHeight="1">
      <c r="A58" s="808"/>
      <c r="B58" s="819" t="s">
        <v>275</v>
      </c>
      <c r="C58" s="819"/>
      <c r="D58" s="819"/>
      <c r="E58" s="819"/>
      <c r="F58" s="819"/>
      <c r="G58" s="819"/>
      <c r="H58" s="819"/>
      <c r="I58" s="819"/>
      <c r="J58" s="819"/>
      <c r="K58" s="819"/>
      <c r="L58" s="129"/>
      <c r="M58" s="129"/>
      <c r="N58" s="129"/>
      <c r="O58" s="129"/>
      <c r="P58" s="129"/>
      <c r="Q58" s="129"/>
      <c r="R58" s="129"/>
      <c r="S58" s="129"/>
      <c r="T58" s="129"/>
      <c r="U58" s="129"/>
      <c r="V58" s="129"/>
      <c r="W58" s="129"/>
      <c r="X58" s="129"/>
      <c r="Y58" s="129"/>
    </row>
    <row r="59" spans="1:25" s="130" customFormat="1" ht="13.5">
      <c r="A59" s="808"/>
      <c r="B59" s="819" t="s">
        <v>423</v>
      </c>
      <c r="C59" s="819"/>
      <c r="D59" s="819"/>
      <c r="E59" s="819"/>
      <c r="F59" s="819"/>
      <c r="G59" s="819"/>
      <c r="H59" s="819"/>
      <c r="I59" s="819"/>
      <c r="J59" s="819"/>
      <c r="K59" s="819"/>
      <c r="L59" s="129"/>
      <c r="M59" s="129"/>
      <c r="N59" s="129"/>
      <c r="O59" s="129"/>
      <c r="P59" s="129"/>
      <c r="Q59" s="129"/>
      <c r="R59" s="129"/>
      <c r="S59" s="129"/>
      <c r="T59" s="129"/>
      <c r="U59" s="129"/>
      <c r="V59" s="129"/>
      <c r="W59" s="129"/>
      <c r="X59" s="129"/>
      <c r="Y59" s="129"/>
    </row>
    <row r="60" spans="1:25" s="130" customFormat="1" ht="12.75">
      <c r="A60" s="808"/>
      <c r="B60" s="300"/>
      <c r="C60" s="300"/>
      <c r="D60" s="300"/>
      <c r="E60" s="301"/>
      <c r="F60" s="301">
        <f>C60*E60</f>
        <v>0</v>
      </c>
      <c r="G60" s="301"/>
      <c r="H60" s="301"/>
      <c r="I60" s="301"/>
      <c r="J60" s="248"/>
      <c r="K60" s="248">
        <f>H60*J60</f>
        <v>0</v>
      </c>
      <c r="L60" s="129"/>
      <c r="M60" s="129"/>
      <c r="N60" s="129"/>
      <c r="O60" s="129"/>
      <c r="P60" s="129"/>
      <c r="Q60" s="129"/>
      <c r="R60" s="129"/>
      <c r="S60" s="129"/>
      <c r="T60" s="129"/>
      <c r="U60" s="129"/>
      <c r="V60" s="129"/>
      <c r="W60" s="129"/>
      <c r="X60" s="129"/>
      <c r="Y60" s="129"/>
    </row>
    <row r="61" spans="1:11" s="128" customFormat="1" ht="17.25" customHeight="1">
      <c r="A61" s="808"/>
      <c r="B61" s="303"/>
      <c r="C61" s="303"/>
      <c r="D61" s="303"/>
      <c r="E61" s="303"/>
      <c r="F61" s="301">
        <f>C61*E61</f>
        <v>0</v>
      </c>
      <c r="G61" s="303"/>
      <c r="H61" s="303"/>
      <c r="I61" s="301"/>
      <c r="J61" s="247"/>
      <c r="K61" s="248">
        <f>H61*J61</f>
        <v>0</v>
      </c>
    </row>
    <row r="62" spans="1:25" s="130" customFormat="1" ht="46.5" customHeight="1">
      <c r="A62" s="808"/>
      <c r="B62" s="781" t="s">
        <v>368</v>
      </c>
      <c r="C62" s="782"/>
      <c r="D62" s="782"/>
      <c r="E62" s="782"/>
      <c r="F62" s="302">
        <f>SUM(F60:F61)</f>
        <v>0</v>
      </c>
      <c r="G62" s="781" t="s">
        <v>369</v>
      </c>
      <c r="H62" s="782"/>
      <c r="I62" s="782"/>
      <c r="J62" s="782"/>
      <c r="K62" s="302">
        <f>SUM(K60:K61)</f>
        <v>0</v>
      </c>
      <c r="L62" s="129"/>
      <c r="M62" s="129"/>
      <c r="N62" s="129"/>
      <c r="O62" s="129"/>
      <c r="P62" s="129"/>
      <c r="Q62" s="129"/>
      <c r="R62" s="129"/>
      <c r="S62" s="129"/>
      <c r="T62" s="129"/>
      <c r="U62" s="129"/>
      <c r="V62" s="129"/>
      <c r="W62" s="129"/>
      <c r="X62" s="129"/>
      <c r="Y62" s="129"/>
    </row>
    <row r="63" spans="1:25" s="130" customFormat="1" ht="17.25" customHeight="1">
      <c r="A63" s="808"/>
      <c r="B63" s="819" t="s">
        <v>424</v>
      </c>
      <c r="C63" s="819"/>
      <c r="D63" s="819"/>
      <c r="E63" s="819"/>
      <c r="F63" s="819"/>
      <c r="G63" s="819"/>
      <c r="H63" s="819"/>
      <c r="I63" s="819"/>
      <c r="J63" s="819"/>
      <c r="K63" s="819"/>
      <c r="L63" s="129"/>
      <c r="M63" s="129"/>
      <c r="N63" s="129"/>
      <c r="O63" s="129"/>
      <c r="P63" s="129"/>
      <c r="Q63" s="129"/>
      <c r="R63" s="129"/>
      <c r="S63" s="129"/>
      <c r="T63" s="129"/>
      <c r="U63" s="129"/>
      <c r="V63" s="129"/>
      <c r="W63" s="129"/>
      <c r="X63" s="129"/>
      <c r="Y63" s="129"/>
    </row>
    <row r="64" spans="1:25" s="130" customFormat="1" ht="17.25" customHeight="1">
      <c r="A64" s="808"/>
      <c r="B64" s="300"/>
      <c r="C64" s="300"/>
      <c r="D64" s="300"/>
      <c r="E64" s="301"/>
      <c r="F64" s="301">
        <f>C64*E64</f>
        <v>0</v>
      </c>
      <c r="G64" s="301"/>
      <c r="H64" s="301"/>
      <c r="I64" s="301"/>
      <c r="J64" s="248"/>
      <c r="K64" s="248">
        <f>H64*J64</f>
        <v>0</v>
      </c>
      <c r="L64" s="129"/>
      <c r="M64" s="129"/>
      <c r="N64" s="129"/>
      <c r="O64" s="129"/>
      <c r="P64" s="129"/>
      <c r="Q64" s="129"/>
      <c r="R64" s="129"/>
      <c r="S64" s="129"/>
      <c r="T64" s="129"/>
      <c r="U64" s="129"/>
      <c r="V64" s="129"/>
      <c r="W64" s="129"/>
      <c r="X64" s="129"/>
      <c r="Y64" s="129"/>
    </row>
    <row r="65" spans="1:11" s="128" customFormat="1" ht="17.25" customHeight="1">
      <c r="A65" s="808"/>
      <c r="B65" s="303"/>
      <c r="C65" s="303"/>
      <c r="D65" s="303"/>
      <c r="E65" s="303"/>
      <c r="F65" s="301">
        <f>C65*E65</f>
        <v>0</v>
      </c>
      <c r="G65" s="303"/>
      <c r="H65" s="303"/>
      <c r="I65" s="301"/>
      <c r="J65" s="247"/>
      <c r="K65" s="248">
        <f>H65*J65</f>
        <v>0</v>
      </c>
    </row>
    <row r="66" spans="1:25" s="130" customFormat="1" ht="48.75" customHeight="1">
      <c r="A66" s="808"/>
      <c r="B66" s="819" t="s">
        <v>370</v>
      </c>
      <c r="C66" s="819"/>
      <c r="D66" s="819"/>
      <c r="E66" s="819"/>
      <c r="F66" s="302">
        <f>SUM(F64:F65)</f>
        <v>0</v>
      </c>
      <c r="G66" s="819" t="s">
        <v>371</v>
      </c>
      <c r="H66" s="819"/>
      <c r="I66" s="819"/>
      <c r="J66" s="819"/>
      <c r="K66" s="302">
        <f>SUM(K64:K65)</f>
        <v>0</v>
      </c>
      <c r="L66" s="129"/>
      <c r="M66" s="129"/>
      <c r="N66" s="129"/>
      <c r="O66" s="129"/>
      <c r="P66" s="129"/>
      <c r="Q66" s="129"/>
      <c r="R66" s="129"/>
      <c r="S66" s="129"/>
      <c r="T66" s="129"/>
      <c r="U66" s="129"/>
      <c r="V66" s="129"/>
      <c r="W66" s="129"/>
      <c r="X66" s="129"/>
      <c r="Y66" s="129"/>
    </row>
    <row r="67" spans="1:25" s="130" customFormat="1" ht="34.5" customHeight="1">
      <c r="A67" s="808"/>
      <c r="B67" s="819" t="s">
        <v>425</v>
      </c>
      <c r="C67" s="819"/>
      <c r="D67" s="819"/>
      <c r="E67" s="819"/>
      <c r="F67" s="819"/>
      <c r="G67" s="819"/>
      <c r="H67" s="819"/>
      <c r="I67" s="819"/>
      <c r="J67" s="819"/>
      <c r="K67" s="819"/>
      <c r="L67" s="129"/>
      <c r="M67" s="129"/>
      <c r="N67" s="129"/>
      <c r="O67" s="129"/>
      <c r="P67" s="129"/>
      <c r="Q67" s="129"/>
      <c r="R67" s="129"/>
      <c r="S67" s="129"/>
      <c r="T67" s="129"/>
      <c r="U67" s="129"/>
      <c r="V67" s="129"/>
      <c r="W67" s="129"/>
      <c r="X67" s="129"/>
      <c r="Y67" s="129"/>
    </row>
    <row r="68" spans="1:25" s="130" customFormat="1" ht="17.25" customHeight="1">
      <c r="A68" s="808"/>
      <c r="B68" s="300"/>
      <c r="C68" s="300"/>
      <c r="D68" s="300"/>
      <c r="E68" s="301"/>
      <c r="F68" s="301">
        <f>C68*E68</f>
        <v>0</v>
      </c>
      <c r="G68" s="301"/>
      <c r="H68" s="301"/>
      <c r="I68" s="301"/>
      <c r="J68" s="248"/>
      <c r="K68" s="248">
        <f>H68*J68</f>
        <v>0</v>
      </c>
      <c r="L68" s="129"/>
      <c r="M68" s="129"/>
      <c r="N68" s="129"/>
      <c r="O68" s="129"/>
      <c r="P68" s="129"/>
      <c r="Q68" s="129"/>
      <c r="R68" s="129"/>
      <c r="S68" s="129"/>
      <c r="T68" s="129"/>
      <c r="U68" s="129"/>
      <c r="V68" s="129"/>
      <c r="W68" s="129"/>
      <c r="X68" s="129"/>
      <c r="Y68" s="129"/>
    </row>
    <row r="69" spans="1:25" s="130" customFormat="1" ht="17.25" customHeight="1">
      <c r="A69" s="808"/>
      <c r="B69" s="300"/>
      <c r="C69" s="300"/>
      <c r="D69" s="300"/>
      <c r="E69" s="301"/>
      <c r="F69" s="301">
        <f>C69*E69</f>
        <v>0</v>
      </c>
      <c r="G69" s="301"/>
      <c r="H69" s="301"/>
      <c r="I69" s="301"/>
      <c r="J69" s="248"/>
      <c r="K69" s="248">
        <f>H69*J69</f>
        <v>0</v>
      </c>
      <c r="L69" s="129"/>
      <c r="M69" s="129"/>
      <c r="N69" s="129"/>
      <c r="O69" s="129"/>
      <c r="P69" s="129"/>
      <c r="Q69" s="129"/>
      <c r="R69" s="129"/>
      <c r="S69" s="129"/>
      <c r="T69" s="129"/>
      <c r="U69" s="129"/>
      <c r="V69" s="129"/>
      <c r="W69" s="129"/>
      <c r="X69" s="129"/>
      <c r="Y69" s="129"/>
    </row>
    <row r="70" spans="1:25" s="130" customFormat="1" ht="48.75" customHeight="1">
      <c r="A70" s="808"/>
      <c r="B70" s="781" t="s">
        <v>387</v>
      </c>
      <c r="C70" s="782"/>
      <c r="D70" s="782"/>
      <c r="E70" s="782"/>
      <c r="F70" s="302">
        <f>SUM(F68:F69)</f>
        <v>0</v>
      </c>
      <c r="G70" s="781" t="s">
        <v>389</v>
      </c>
      <c r="H70" s="782"/>
      <c r="I70" s="782"/>
      <c r="J70" s="782"/>
      <c r="K70" s="302">
        <f>SUM(K68:K69)</f>
        <v>0</v>
      </c>
      <c r="L70" s="129"/>
      <c r="M70" s="129"/>
      <c r="N70" s="129"/>
      <c r="O70" s="129"/>
      <c r="P70" s="129"/>
      <c r="Q70" s="129"/>
      <c r="R70" s="129"/>
      <c r="S70" s="129"/>
      <c r="T70" s="129"/>
      <c r="U70" s="129"/>
      <c r="V70" s="129"/>
      <c r="W70" s="129"/>
      <c r="X70" s="129"/>
      <c r="Y70" s="129"/>
    </row>
    <row r="71" spans="1:11" s="128" customFormat="1" ht="17.25" customHeight="1">
      <c r="A71" s="808"/>
      <c r="B71" s="819" t="s">
        <v>427</v>
      </c>
      <c r="C71" s="819"/>
      <c r="D71" s="819"/>
      <c r="E71" s="819"/>
      <c r="F71" s="819"/>
      <c r="G71" s="819"/>
      <c r="H71" s="819"/>
      <c r="I71" s="819"/>
      <c r="J71" s="819"/>
      <c r="K71" s="819"/>
    </row>
    <row r="72" spans="1:25" s="130" customFormat="1" ht="17.25" customHeight="1">
      <c r="A72" s="808"/>
      <c r="B72" s="300"/>
      <c r="C72" s="300"/>
      <c r="D72" s="300"/>
      <c r="E72" s="301"/>
      <c r="F72" s="301">
        <f>C72*E72</f>
        <v>0</v>
      </c>
      <c r="G72" s="301"/>
      <c r="H72" s="301"/>
      <c r="I72" s="301"/>
      <c r="J72" s="248"/>
      <c r="K72" s="248">
        <f>H72*J72</f>
        <v>0</v>
      </c>
      <c r="L72" s="129"/>
      <c r="M72" s="129"/>
      <c r="N72" s="129"/>
      <c r="O72" s="129"/>
      <c r="P72" s="129"/>
      <c r="Q72" s="129"/>
      <c r="R72" s="129"/>
      <c r="S72" s="129"/>
      <c r="T72" s="129"/>
      <c r="U72" s="129"/>
      <c r="V72" s="129"/>
      <c r="W72" s="129"/>
      <c r="X72" s="129"/>
      <c r="Y72" s="129"/>
    </row>
    <row r="73" spans="1:25" s="130" customFormat="1" ht="17.25" customHeight="1">
      <c r="A73" s="808"/>
      <c r="B73" s="300"/>
      <c r="C73" s="300"/>
      <c r="D73" s="300"/>
      <c r="E73" s="301"/>
      <c r="F73" s="301">
        <f>C73*E73</f>
        <v>0</v>
      </c>
      <c r="G73" s="301"/>
      <c r="H73" s="301"/>
      <c r="I73" s="301"/>
      <c r="J73" s="248"/>
      <c r="K73" s="248">
        <f>H73*J73</f>
        <v>0</v>
      </c>
      <c r="L73" s="129"/>
      <c r="M73" s="129"/>
      <c r="N73" s="129"/>
      <c r="O73" s="129"/>
      <c r="P73" s="129"/>
      <c r="Q73" s="129"/>
      <c r="R73" s="129"/>
      <c r="S73" s="129"/>
      <c r="T73" s="129"/>
      <c r="U73" s="129"/>
      <c r="V73" s="129"/>
      <c r="W73" s="129"/>
      <c r="X73" s="129"/>
      <c r="Y73" s="129"/>
    </row>
    <row r="74" spans="1:25" s="130" customFormat="1" ht="16.5" customHeight="1">
      <c r="A74" s="808"/>
      <c r="B74" s="781" t="s">
        <v>372</v>
      </c>
      <c r="C74" s="782"/>
      <c r="D74" s="782"/>
      <c r="E74" s="782"/>
      <c r="F74" s="302">
        <f>SUM(F72:F73)</f>
        <v>0</v>
      </c>
      <c r="G74" s="781" t="s">
        <v>373</v>
      </c>
      <c r="H74" s="782"/>
      <c r="I74" s="782"/>
      <c r="J74" s="782"/>
      <c r="K74" s="302">
        <f>SUM(K72:K73)</f>
        <v>0</v>
      </c>
      <c r="L74" s="129"/>
      <c r="M74" s="129"/>
      <c r="N74" s="129"/>
      <c r="O74" s="129"/>
      <c r="P74" s="129"/>
      <c r="Q74" s="129"/>
      <c r="R74" s="129"/>
      <c r="S74" s="129"/>
      <c r="T74" s="129"/>
      <c r="U74" s="129"/>
      <c r="V74" s="129"/>
      <c r="W74" s="129"/>
      <c r="X74" s="129"/>
      <c r="Y74" s="129"/>
    </row>
    <row r="75" spans="1:25" s="130" customFormat="1" ht="42.75" customHeight="1">
      <c r="A75" s="808"/>
      <c r="B75" s="781" t="s">
        <v>374</v>
      </c>
      <c r="C75" s="782"/>
      <c r="D75" s="782"/>
      <c r="E75" s="782"/>
      <c r="F75" s="302">
        <f>F62+F66+F70+F74</f>
        <v>0</v>
      </c>
      <c r="G75" s="781" t="s">
        <v>375</v>
      </c>
      <c r="H75" s="782"/>
      <c r="I75" s="782"/>
      <c r="J75" s="782"/>
      <c r="K75" s="302">
        <f>K62+K66+K70+K74</f>
        <v>0</v>
      </c>
      <c r="L75" s="129"/>
      <c r="M75" s="129"/>
      <c r="N75" s="129"/>
      <c r="O75" s="129"/>
      <c r="P75" s="129"/>
      <c r="Q75" s="129"/>
      <c r="R75" s="129"/>
      <c r="S75" s="129"/>
      <c r="T75" s="129"/>
      <c r="U75" s="129"/>
      <c r="V75" s="129"/>
      <c r="W75" s="129"/>
      <c r="X75" s="129"/>
      <c r="Y75" s="129"/>
    </row>
    <row r="76" spans="1:11" s="128" customFormat="1" ht="17.25" customHeight="1">
      <c r="A76" s="808"/>
      <c r="B76" s="819" t="s">
        <v>276</v>
      </c>
      <c r="C76" s="819"/>
      <c r="D76" s="819"/>
      <c r="E76" s="819"/>
      <c r="F76" s="819"/>
      <c r="G76" s="819"/>
      <c r="H76" s="819"/>
      <c r="I76" s="819"/>
      <c r="J76" s="819"/>
      <c r="K76" s="819"/>
    </row>
    <row r="77" spans="1:25" s="130" customFormat="1" ht="17.25" customHeight="1">
      <c r="A77" s="808"/>
      <c r="B77" s="300"/>
      <c r="C77" s="300"/>
      <c r="D77" s="300"/>
      <c r="E77" s="301"/>
      <c r="F77" s="301">
        <f>C77*E77</f>
        <v>0</v>
      </c>
      <c r="G77" s="301"/>
      <c r="H77" s="301"/>
      <c r="I77" s="301"/>
      <c r="J77" s="248"/>
      <c r="K77" s="248">
        <f>H77*J77</f>
        <v>0</v>
      </c>
      <c r="L77" s="129"/>
      <c r="M77" s="129"/>
      <c r="N77" s="129"/>
      <c r="O77" s="129"/>
      <c r="P77" s="129"/>
      <c r="Q77" s="129"/>
      <c r="R77" s="129"/>
      <c r="S77" s="129"/>
      <c r="T77" s="129"/>
      <c r="U77" s="129"/>
      <c r="V77" s="129"/>
      <c r="W77" s="129"/>
      <c r="X77" s="129"/>
      <c r="Y77" s="129"/>
    </row>
    <row r="78" spans="1:25" s="130" customFormat="1" ht="17.25" customHeight="1">
      <c r="A78" s="808"/>
      <c r="B78" s="300"/>
      <c r="C78" s="300"/>
      <c r="D78" s="300"/>
      <c r="E78" s="301"/>
      <c r="F78" s="301">
        <f>C78*E78</f>
        <v>0</v>
      </c>
      <c r="G78" s="301"/>
      <c r="H78" s="301"/>
      <c r="I78" s="301"/>
      <c r="J78" s="248"/>
      <c r="K78" s="248">
        <f>H78*J78</f>
        <v>0</v>
      </c>
      <c r="L78" s="129"/>
      <c r="M78" s="129"/>
      <c r="N78" s="129"/>
      <c r="O78" s="129"/>
      <c r="P78" s="129"/>
      <c r="Q78" s="129"/>
      <c r="R78" s="129"/>
      <c r="S78" s="129"/>
      <c r="T78" s="129"/>
      <c r="U78" s="129"/>
      <c r="V78" s="129"/>
      <c r="W78" s="129"/>
      <c r="X78" s="129"/>
      <c r="Y78" s="129"/>
    </row>
    <row r="79" spans="1:25" s="130" customFormat="1" ht="16.5" customHeight="1">
      <c r="A79" s="808"/>
      <c r="B79" s="819" t="s">
        <v>376</v>
      </c>
      <c r="C79" s="819"/>
      <c r="D79" s="819"/>
      <c r="E79" s="819"/>
      <c r="F79" s="302">
        <f>SUM(F77:F78)</f>
        <v>0</v>
      </c>
      <c r="G79" s="819" t="s">
        <v>377</v>
      </c>
      <c r="H79" s="819"/>
      <c r="I79" s="819"/>
      <c r="J79" s="819"/>
      <c r="K79" s="302">
        <f>SUM(K77:K78)</f>
        <v>0</v>
      </c>
      <c r="L79" s="129"/>
      <c r="M79" s="129"/>
      <c r="N79" s="129"/>
      <c r="O79" s="129"/>
      <c r="P79" s="129"/>
      <c r="Q79" s="129"/>
      <c r="R79" s="129"/>
      <c r="S79" s="129"/>
      <c r="T79" s="129"/>
      <c r="U79" s="129"/>
      <c r="V79" s="129"/>
      <c r="W79" s="129"/>
      <c r="X79" s="129"/>
      <c r="Y79" s="129"/>
    </row>
    <row r="80" spans="1:25" s="130" customFormat="1" ht="17.25" customHeight="1">
      <c r="A80" s="808"/>
      <c r="B80" s="819" t="s">
        <v>277</v>
      </c>
      <c r="C80" s="819"/>
      <c r="D80" s="819"/>
      <c r="E80" s="819"/>
      <c r="F80" s="819"/>
      <c r="G80" s="819"/>
      <c r="H80" s="819"/>
      <c r="I80" s="819"/>
      <c r="J80" s="819"/>
      <c r="K80" s="819"/>
      <c r="L80" s="129"/>
      <c r="M80" s="129"/>
      <c r="N80" s="129"/>
      <c r="O80" s="129"/>
      <c r="P80" s="129"/>
      <c r="Q80" s="129"/>
      <c r="R80" s="129"/>
      <c r="S80" s="129"/>
      <c r="T80" s="129"/>
      <c r="U80" s="129"/>
      <c r="V80" s="129"/>
      <c r="W80" s="129"/>
      <c r="X80" s="129"/>
      <c r="Y80" s="129"/>
    </row>
    <row r="81" spans="1:25" s="130" customFormat="1" ht="17.25" customHeight="1">
      <c r="A81" s="808"/>
      <c r="B81" s="300"/>
      <c r="C81" s="300"/>
      <c r="D81" s="300"/>
      <c r="E81" s="301"/>
      <c r="F81" s="301">
        <f>C81*E81</f>
        <v>0</v>
      </c>
      <c r="G81" s="301"/>
      <c r="H81" s="301"/>
      <c r="I81" s="301"/>
      <c r="J81" s="248"/>
      <c r="K81" s="248">
        <f>H81*J81</f>
        <v>0</v>
      </c>
      <c r="L81" s="129"/>
      <c r="M81" s="129"/>
      <c r="N81" s="129"/>
      <c r="O81" s="129"/>
      <c r="P81" s="129"/>
      <c r="Q81" s="129"/>
      <c r="R81" s="129"/>
      <c r="S81" s="129"/>
      <c r="T81" s="129"/>
      <c r="U81" s="129"/>
      <c r="V81" s="129"/>
      <c r="W81" s="129"/>
      <c r="X81" s="129"/>
      <c r="Y81" s="129"/>
    </row>
    <row r="82" spans="1:11" s="128" customFormat="1" ht="17.25" customHeight="1">
      <c r="A82" s="808"/>
      <c r="B82" s="303"/>
      <c r="C82" s="303"/>
      <c r="D82" s="303"/>
      <c r="E82" s="303"/>
      <c r="F82" s="301">
        <f>C82*E82</f>
        <v>0</v>
      </c>
      <c r="G82" s="303"/>
      <c r="H82" s="303"/>
      <c r="I82" s="301"/>
      <c r="J82" s="247"/>
      <c r="K82" s="248">
        <f>H82*J82</f>
        <v>0</v>
      </c>
    </row>
    <row r="83" spans="1:25" s="130" customFormat="1" ht="16.5" customHeight="1">
      <c r="A83" s="808"/>
      <c r="B83" s="781" t="s">
        <v>378</v>
      </c>
      <c r="C83" s="782"/>
      <c r="D83" s="782"/>
      <c r="E83" s="782"/>
      <c r="F83" s="302">
        <f>SUM(F81:F82)</f>
        <v>0</v>
      </c>
      <c r="G83" s="781" t="s">
        <v>379</v>
      </c>
      <c r="H83" s="782"/>
      <c r="I83" s="782"/>
      <c r="J83" s="782"/>
      <c r="K83" s="302">
        <f>SUM(K81:K82)</f>
        <v>0</v>
      </c>
      <c r="L83" s="129"/>
      <c r="M83" s="129"/>
      <c r="N83" s="129"/>
      <c r="O83" s="129"/>
      <c r="P83" s="129"/>
      <c r="Q83" s="129"/>
      <c r="R83" s="129"/>
      <c r="S83" s="129"/>
      <c r="T83" s="129"/>
      <c r="U83" s="129"/>
      <c r="V83" s="129"/>
      <c r="W83" s="129"/>
      <c r="X83" s="129"/>
      <c r="Y83" s="129"/>
    </row>
    <row r="84" spans="1:25" s="130" customFormat="1" ht="39" customHeight="1">
      <c r="A84" s="808"/>
      <c r="B84" s="815" t="s">
        <v>382</v>
      </c>
      <c r="C84" s="815"/>
      <c r="D84" s="815"/>
      <c r="E84" s="815"/>
      <c r="F84" s="304">
        <f>F52+F75+F79+F83</f>
        <v>0</v>
      </c>
      <c r="G84" s="815" t="s">
        <v>383</v>
      </c>
      <c r="H84" s="815"/>
      <c r="I84" s="815"/>
      <c r="J84" s="815"/>
      <c r="K84" s="304">
        <f>K52+K75+K79+K83</f>
        <v>0</v>
      </c>
      <c r="L84" s="129"/>
      <c r="M84" s="129"/>
      <c r="N84" s="129"/>
      <c r="O84" s="129"/>
      <c r="P84" s="129"/>
      <c r="Q84" s="129"/>
      <c r="R84" s="129"/>
      <c r="S84" s="129"/>
      <c r="T84" s="129"/>
      <c r="U84" s="129"/>
      <c r="V84" s="129"/>
      <c r="W84" s="129"/>
      <c r="X84" s="129"/>
      <c r="Y84" s="129"/>
    </row>
    <row r="85" spans="1:25" s="130" customFormat="1" ht="39" customHeight="1">
      <c r="A85" s="298"/>
      <c r="B85" s="815" t="s">
        <v>385</v>
      </c>
      <c r="C85" s="815"/>
      <c r="D85" s="815"/>
      <c r="E85" s="815"/>
      <c r="F85" s="304">
        <f>F48+F84</f>
        <v>0</v>
      </c>
      <c r="G85" s="815" t="s">
        <v>386</v>
      </c>
      <c r="H85" s="815"/>
      <c r="I85" s="815"/>
      <c r="J85" s="815"/>
      <c r="K85" s="304">
        <f>K48+K84</f>
        <v>0</v>
      </c>
      <c r="L85" s="129"/>
      <c r="M85" s="129"/>
      <c r="N85" s="129"/>
      <c r="O85" s="129"/>
      <c r="P85" s="129"/>
      <c r="Q85" s="129"/>
      <c r="R85" s="129"/>
      <c r="S85" s="129"/>
      <c r="T85" s="129"/>
      <c r="U85" s="129"/>
      <c r="V85" s="129"/>
      <c r="W85" s="129"/>
      <c r="X85" s="129"/>
      <c r="Y85" s="129"/>
    </row>
    <row r="86" spans="1:29" s="136" customFormat="1" ht="27" customHeight="1">
      <c r="A86" s="816" t="s">
        <v>384</v>
      </c>
      <c r="B86" s="817"/>
      <c r="C86" s="817"/>
      <c r="D86" s="817"/>
      <c r="E86" s="817"/>
      <c r="F86" s="817"/>
      <c r="G86" s="817"/>
      <c r="H86" s="817"/>
      <c r="I86" s="817"/>
      <c r="J86" s="818"/>
      <c r="K86" s="265">
        <f>F85-K85</f>
        <v>0</v>
      </c>
      <c r="L86" s="133"/>
      <c r="M86" s="133"/>
      <c r="N86" s="134"/>
      <c r="O86" s="134"/>
      <c r="P86" s="134"/>
      <c r="Q86" s="135"/>
      <c r="R86" s="135"/>
      <c r="S86" s="135"/>
      <c r="T86" s="135"/>
      <c r="U86" s="135"/>
      <c r="V86" s="135"/>
      <c r="W86" s="135"/>
      <c r="X86" s="135"/>
      <c r="Y86" s="135"/>
      <c r="Z86" s="135"/>
      <c r="AA86" s="135"/>
      <c r="AB86" s="135"/>
      <c r="AC86" s="135"/>
    </row>
    <row r="87" spans="1:29" s="136" customFormat="1" ht="27" customHeight="1">
      <c r="A87" s="820"/>
      <c r="B87" s="820"/>
      <c r="C87" s="820"/>
      <c r="D87" s="820"/>
      <c r="E87" s="820"/>
      <c r="F87" s="820"/>
      <c r="G87" s="820"/>
      <c r="H87" s="820"/>
      <c r="I87" s="820"/>
      <c r="J87" s="137"/>
      <c r="K87" s="132"/>
      <c r="L87" s="133"/>
      <c r="M87" s="133"/>
      <c r="N87" s="134"/>
      <c r="O87" s="134"/>
      <c r="P87" s="134"/>
      <c r="Q87" s="135"/>
      <c r="R87" s="135"/>
      <c r="S87" s="135"/>
      <c r="T87" s="135"/>
      <c r="U87" s="135"/>
      <c r="V87" s="135"/>
      <c r="W87" s="135"/>
      <c r="X87" s="135"/>
      <c r="Y87" s="135"/>
      <c r="Z87" s="135"/>
      <c r="AA87" s="135"/>
      <c r="AB87" s="135"/>
      <c r="AC87" s="135"/>
    </row>
    <row r="88" spans="1:11" ht="12.75">
      <c r="A88" s="291"/>
      <c r="B88" s="291"/>
      <c r="C88" s="291"/>
      <c r="D88" s="291"/>
      <c r="E88" s="291"/>
      <c r="F88" s="291"/>
      <c r="G88" s="291"/>
      <c r="H88" s="291"/>
      <c r="I88" s="291"/>
      <c r="J88" s="291"/>
      <c r="K88" s="291"/>
    </row>
    <row r="89" spans="1:11" ht="15.75">
      <c r="A89" s="291"/>
      <c r="B89" s="291"/>
      <c r="C89" s="305" t="s">
        <v>109</v>
      </c>
      <c r="D89" s="306"/>
      <c r="E89" s="306"/>
      <c r="F89" s="306"/>
      <c r="G89" s="306"/>
      <c r="H89" s="306"/>
      <c r="I89" s="306"/>
      <c r="J89" s="291"/>
      <c r="K89" s="291"/>
    </row>
    <row r="90" spans="1:11" ht="12.75">
      <c r="A90" s="291"/>
      <c r="B90" s="291"/>
      <c r="C90" s="775" t="s">
        <v>110</v>
      </c>
      <c r="D90" s="775"/>
      <c r="E90" s="775"/>
      <c r="F90" s="775"/>
      <c r="G90" s="775"/>
      <c r="H90" s="775"/>
      <c r="I90" s="775"/>
      <c r="J90" s="291"/>
      <c r="K90" s="291"/>
    </row>
    <row r="91" spans="1:11" ht="12.75">
      <c r="A91" s="291" t="s">
        <v>356</v>
      </c>
      <c r="B91" s="291"/>
      <c r="C91" s="291"/>
      <c r="D91" s="291"/>
      <c r="E91" s="291"/>
      <c r="F91" s="291"/>
      <c r="G91" s="291"/>
      <c r="H91" s="291"/>
      <c r="I91" s="291"/>
      <c r="J91" s="291"/>
      <c r="K91" s="291"/>
    </row>
    <row r="92" spans="1:11" ht="60" customHeight="1">
      <c r="A92" s="813" t="s">
        <v>435</v>
      </c>
      <c r="B92" s="813"/>
      <c r="C92" s="813"/>
      <c r="D92" s="813"/>
      <c r="E92" s="813"/>
      <c r="F92" s="813"/>
      <c r="G92" s="813"/>
      <c r="H92" s="813"/>
      <c r="I92" s="813"/>
      <c r="J92" s="291"/>
      <c r="K92" s="291"/>
    </row>
    <row r="93" spans="1:9" ht="12.75">
      <c r="A93" s="251"/>
      <c r="B93" s="251"/>
      <c r="C93" s="251"/>
      <c r="D93" s="251"/>
      <c r="E93" s="251"/>
      <c r="F93" s="251"/>
      <c r="G93" s="251"/>
      <c r="H93" s="251"/>
      <c r="I93" s="251"/>
    </row>
  </sheetData>
  <sheetProtection/>
  <mergeCells count="81">
    <mergeCell ref="A87:I87"/>
    <mergeCell ref="C90:I90"/>
    <mergeCell ref="A92:I92"/>
    <mergeCell ref="I9:I10"/>
    <mergeCell ref="J9:J10"/>
    <mergeCell ref="B12:K12"/>
    <mergeCell ref="B13:K13"/>
    <mergeCell ref="B17:K17"/>
    <mergeCell ref="B21:K21"/>
    <mergeCell ref="G34:J34"/>
    <mergeCell ref="B22:K22"/>
    <mergeCell ref="B23:K23"/>
    <mergeCell ref="B27:K27"/>
    <mergeCell ref="B31:K31"/>
    <mergeCell ref="B16:E16"/>
    <mergeCell ref="G16:J16"/>
    <mergeCell ref="B20:E20"/>
    <mergeCell ref="G20:J20"/>
    <mergeCell ref="B44:K44"/>
    <mergeCell ref="B48:E48"/>
    <mergeCell ref="G48:J48"/>
    <mergeCell ref="B26:E26"/>
    <mergeCell ref="G26:J26"/>
    <mergeCell ref="B30:E30"/>
    <mergeCell ref="G30:J30"/>
    <mergeCell ref="B38:E38"/>
    <mergeCell ref="G38:J38"/>
    <mergeCell ref="B39:E39"/>
    <mergeCell ref="G39:J39"/>
    <mergeCell ref="B43:E43"/>
    <mergeCell ref="G43:J43"/>
    <mergeCell ref="B34:E34"/>
    <mergeCell ref="B35:K35"/>
    <mergeCell ref="B40:K40"/>
    <mergeCell ref="B57:K57"/>
    <mergeCell ref="B58:K58"/>
    <mergeCell ref="B47:E47"/>
    <mergeCell ref="G47:J47"/>
    <mergeCell ref="B49:K49"/>
    <mergeCell ref="B52:E52"/>
    <mergeCell ref="G52:J52"/>
    <mergeCell ref="B53:K53"/>
    <mergeCell ref="G75:J75"/>
    <mergeCell ref="B70:E70"/>
    <mergeCell ref="G70:J70"/>
    <mergeCell ref="B59:K59"/>
    <mergeCell ref="B62:E62"/>
    <mergeCell ref="G62:J62"/>
    <mergeCell ref="B63:K63"/>
    <mergeCell ref="B66:E66"/>
    <mergeCell ref="G66:J66"/>
    <mergeCell ref="B79:E79"/>
    <mergeCell ref="G79:J79"/>
    <mergeCell ref="B80:K80"/>
    <mergeCell ref="B83:E83"/>
    <mergeCell ref="G83:J83"/>
    <mergeCell ref="B67:K67"/>
    <mergeCell ref="B71:K71"/>
    <mergeCell ref="B74:E74"/>
    <mergeCell ref="G74:J74"/>
    <mergeCell ref="B75:E75"/>
    <mergeCell ref="B84:E84"/>
    <mergeCell ref="G84:J84"/>
    <mergeCell ref="B85:E85"/>
    <mergeCell ref="G85:J85"/>
    <mergeCell ref="A86:J86"/>
    <mergeCell ref="H9:H10"/>
    <mergeCell ref="A12:A84"/>
    <mergeCell ref="B56:E56"/>
    <mergeCell ref="G56:J56"/>
    <mergeCell ref="B76:K76"/>
    <mergeCell ref="H2:I2"/>
    <mergeCell ref="A3:G3"/>
    <mergeCell ref="A4:G4"/>
    <mergeCell ref="A6:I6"/>
    <mergeCell ref="A8:A10"/>
    <mergeCell ref="B8:F8"/>
    <mergeCell ref="C9:C10"/>
    <mergeCell ref="D9:D10"/>
    <mergeCell ref="E9:E10"/>
    <mergeCell ref="G8:K8"/>
  </mergeCells>
  <printOptions/>
  <pageMargins left="0.7086614173228347" right="0.7086614173228347" top="0.7480314960629921" bottom="0.7480314960629921" header="0.31496062992125984" footer="0.31496062992125984"/>
  <pageSetup horizontalDpi="600" verticalDpi="600" orientation="portrait" paperSize="9" scale="50" r:id="rId2"/>
  <legacyDrawingHF r:id="rId1"/>
</worksheet>
</file>

<file path=xl/worksheets/sheet7.xml><?xml version="1.0" encoding="utf-8"?>
<worksheet xmlns="http://schemas.openxmlformats.org/spreadsheetml/2006/main" xmlns:r="http://schemas.openxmlformats.org/officeDocument/2006/relationships">
  <dimension ref="A1:M92"/>
  <sheetViews>
    <sheetView view="pageBreakPreview" zoomScale="60" workbookViewId="0" topLeftCell="A1">
      <selection activeCell="AB30" sqref="AB30"/>
    </sheetView>
  </sheetViews>
  <sheetFormatPr defaultColWidth="9.140625" defaultRowHeight="12.75"/>
  <cols>
    <col min="1" max="1" width="9.140625" style="222" customWidth="1"/>
    <col min="2" max="2" width="7.421875" style="222" customWidth="1"/>
    <col min="3" max="16384" width="9.140625" style="222" customWidth="1"/>
  </cols>
  <sheetData>
    <row r="1" spans="1:13" ht="19.5" customHeight="1">
      <c r="A1" s="822" t="s">
        <v>492</v>
      </c>
      <c r="B1" s="823"/>
      <c r="C1" s="823"/>
      <c r="D1" s="823"/>
      <c r="E1" s="823"/>
      <c r="F1" s="823"/>
      <c r="G1" s="823"/>
      <c r="H1" s="823"/>
      <c r="I1" s="823"/>
      <c r="J1" s="823"/>
      <c r="K1" s="823"/>
      <c r="L1" s="823"/>
      <c r="M1" s="823"/>
    </row>
    <row r="2" spans="1:13" ht="15.75">
      <c r="A2" s="223"/>
      <c r="B2" s="224"/>
      <c r="C2" s="224"/>
      <c r="D2" s="224"/>
      <c r="E2" s="224"/>
      <c r="F2" s="224"/>
      <c r="G2" s="224"/>
      <c r="H2" s="224"/>
      <c r="I2" s="224"/>
      <c r="J2" s="224"/>
      <c r="K2" s="225"/>
      <c r="L2" s="225"/>
      <c r="M2" s="225"/>
    </row>
    <row r="3" spans="1:13" ht="26.25" customHeight="1">
      <c r="A3" s="824" t="s">
        <v>172</v>
      </c>
      <c r="B3" s="825"/>
      <c r="C3" s="825"/>
      <c r="D3" s="825"/>
      <c r="E3" s="825"/>
      <c r="F3" s="825"/>
      <c r="G3" s="825"/>
      <c r="H3" s="825"/>
      <c r="I3" s="825"/>
      <c r="J3" s="825"/>
      <c r="K3" s="825"/>
      <c r="L3" s="825"/>
      <c r="M3" s="825"/>
    </row>
    <row r="4" spans="1:13" ht="25.5" customHeight="1">
      <c r="A4" s="824" t="s">
        <v>173</v>
      </c>
      <c r="B4" s="825"/>
      <c r="C4" s="825"/>
      <c r="D4" s="825"/>
      <c r="E4" s="825"/>
      <c r="F4" s="825"/>
      <c r="G4" s="825"/>
      <c r="H4" s="825"/>
      <c r="I4" s="825"/>
      <c r="J4" s="825"/>
      <c r="K4" s="825"/>
      <c r="L4" s="825"/>
      <c r="M4" s="825"/>
    </row>
    <row r="5" spans="1:13" ht="15.75">
      <c r="A5" s="826" t="s">
        <v>174</v>
      </c>
      <c r="B5" s="826"/>
      <c r="C5" s="826"/>
      <c r="D5" s="826"/>
      <c r="E5" s="826"/>
      <c r="F5" s="826"/>
      <c r="G5" s="826"/>
      <c r="H5" s="826"/>
      <c r="I5" s="826"/>
      <c r="J5" s="826"/>
      <c r="K5" s="826"/>
      <c r="L5" s="826"/>
      <c r="M5" s="826"/>
    </row>
    <row r="6" spans="1:13" ht="22.5" customHeight="1">
      <c r="A6" s="826" t="s">
        <v>167</v>
      </c>
      <c r="B6" s="827"/>
      <c r="C6" s="827"/>
      <c r="D6" s="827"/>
      <c r="E6" s="827"/>
      <c r="F6" s="827"/>
      <c r="G6" s="827"/>
      <c r="H6" s="827"/>
      <c r="I6" s="827"/>
      <c r="J6" s="827"/>
      <c r="K6" s="827"/>
      <c r="L6" s="827"/>
      <c r="M6" s="827"/>
    </row>
    <row r="7" spans="1:13" ht="13.5">
      <c r="A7" s="828" t="s">
        <v>168</v>
      </c>
      <c r="B7" s="829"/>
      <c r="C7" s="829"/>
      <c r="D7" s="829"/>
      <c r="E7" s="829"/>
      <c r="F7" s="829"/>
      <c r="G7" s="829"/>
      <c r="H7" s="829"/>
      <c r="I7" s="829"/>
      <c r="J7" s="829"/>
      <c r="K7" s="829"/>
      <c r="L7" s="829"/>
      <c r="M7" s="829"/>
    </row>
    <row r="8" spans="1:13" ht="13.5">
      <c r="A8" s="828" t="s">
        <v>171</v>
      </c>
      <c r="B8" s="829"/>
      <c r="C8" s="829"/>
      <c r="D8" s="829"/>
      <c r="E8" s="829"/>
      <c r="F8" s="829"/>
      <c r="G8" s="829"/>
      <c r="H8" s="829"/>
      <c r="I8" s="829"/>
      <c r="J8" s="829"/>
      <c r="K8" s="829"/>
      <c r="L8" s="829"/>
      <c r="M8" s="829"/>
    </row>
    <row r="9" spans="1:13" ht="21.75" customHeight="1">
      <c r="A9" s="826" t="s">
        <v>175</v>
      </c>
      <c r="B9" s="827"/>
      <c r="C9" s="827"/>
      <c r="D9" s="827"/>
      <c r="E9" s="827"/>
      <c r="F9" s="827"/>
      <c r="G9" s="827"/>
      <c r="H9" s="827"/>
      <c r="I9" s="827"/>
      <c r="J9" s="827"/>
      <c r="K9" s="827"/>
      <c r="L9" s="827"/>
      <c r="M9" s="827"/>
    </row>
    <row r="10" spans="1:13" ht="30" customHeight="1">
      <c r="A10" s="826" t="s">
        <v>176</v>
      </c>
      <c r="B10" s="827"/>
      <c r="C10" s="827"/>
      <c r="D10" s="827"/>
      <c r="E10" s="827"/>
      <c r="F10" s="827"/>
      <c r="G10" s="827"/>
      <c r="H10" s="827"/>
      <c r="I10" s="827"/>
      <c r="J10" s="827"/>
      <c r="K10" s="827"/>
      <c r="L10" s="827"/>
      <c r="M10" s="827"/>
    </row>
    <row r="11" spans="1:13" ht="10.5" customHeight="1">
      <c r="A11" s="826"/>
      <c r="B11" s="827"/>
      <c r="C11" s="827"/>
      <c r="D11" s="827"/>
      <c r="E11" s="827"/>
      <c r="F11" s="827"/>
      <c r="G11" s="827"/>
      <c r="H11" s="827"/>
      <c r="I11" s="827"/>
      <c r="J11" s="827"/>
      <c r="K11" s="827"/>
      <c r="L11" s="827"/>
      <c r="M11" s="827"/>
    </row>
    <row r="12" spans="1:13" ht="86.25" customHeight="1">
      <c r="A12" s="826" t="s">
        <v>177</v>
      </c>
      <c r="B12" s="827"/>
      <c r="C12" s="827"/>
      <c r="D12" s="827"/>
      <c r="E12" s="827"/>
      <c r="F12" s="827"/>
      <c r="G12" s="827"/>
      <c r="H12" s="827"/>
      <c r="I12" s="827"/>
      <c r="J12" s="827"/>
      <c r="K12" s="827"/>
      <c r="L12" s="827"/>
      <c r="M12" s="827"/>
    </row>
    <row r="13" spans="1:13" ht="10.5" customHeight="1">
      <c r="A13" s="826"/>
      <c r="B13" s="827"/>
      <c r="C13" s="827"/>
      <c r="D13" s="827"/>
      <c r="E13" s="827"/>
      <c r="F13" s="827"/>
      <c r="G13" s="827"/>
      <c r="H13" s="827"/>
      <c r="I13" s="827"/>
      <c r="J13" s="827"/>
      <c r="K13" s="827"/>
      <c r="L13" s="827"/>
      <c r="M13" s="827"/>
    </row>
    <row r="14" spans="1:13" ht="33.75" customHeight="1">
      <c r="A14" s="826" t="s">
        <v>178</v>
      </c>
      <c r="B14" s="827"/>
      <c r="C14" s="827"/>
      <c r="D14" s="827"/>
      <c r="E14" s="827"/>
      <c r="F14" s="827"/>
      <c r="G14" s="827"/>
      <c r="H14" s="827"/>
      <c r="I14" s="827"/>
      <c r="J14" s="827"/>
      <c r="K14" s="827"/>
      <c r="L14" s="827"/>
      <c r="M14" s="827"/>
    </row>
    <row r="15" spans="1:13" ht="21" customHeight="1">
      <c r="A15" s="826" t="s">
        <v>179</v>
      </c>
      <c r="B15" s="827"/>
      <c r="C15" s="827"/>
      <c r="D15" s="827"/>
      <c r="E15" s="827"/>
      <c r="F15" s="827"/>
      <c r="G15" s="827"/>
      <c r="H15" s="827"/>
      <c r="I15" s="827"/>
      <c r="J15" s="827"/>
      <c r="K15" s="827"/>
      <c r="L15" s="827"/>
      <c r="M15" s="827"/>
    </row>
    <row r="16" spans="1:13" ht="22.5" customHeight="1">
      <c r="A16" s="826" t="s">
        <v>180</v>
      </c>
      <c r="B16" s="827"/>
      <c r="C16" s="827"/>
      <c r="D16" s="827"/>
      <c r="E16" s="827"/>
      <c r="F16" s="827"/>
      <c r="G16" s="827"/>
      <c r="H16" s="827"/>
      <c r="I16" s="827"/>
      <c r="J16" s="827"/>
      <c r="K16" s="827"/>
      <c r="L16" s="827"/>
      <c r="M16" s="827"/>
    </row>
    <row r="17" spans="1:13" ht="33" customHeight="1">
      <c r="A17" s="826" t="s">
        <v>181</v>
      </c>
      <c r="B17" s="827"/>
      <c r="C17" s="827"/>
      <c r="D17" s="827"/>
      <c r="E17" s="827"/>
      <c r="F17" s="827"/>
      <c r="G17" s="827"/>
      <c r="H17" s="827"/>
      <c r="I17" s="827"/>
      <c r="J17" s="827"/>
      <c r="K17" s="827"/>
      <c r="L17" s="827"/>
      <c r="M17" s="827"/>
    </row>
    <row r="18" spans="1:13" ht="23.25" customHeight="1">
      <c r="A18" s="826" t="s">
        <v>182</v>
      </c>
      <c r="B18" s="827"/>
      <c r="C18" s="827"/>
      <c r="D18" s="827"/>
      <c r="E18" s="827"/>
      <c r="F18" s="827"/>
      <c r="G18" s="827"/>
      <c r="H18" s="827"/>
      <c r="I18" s="827"/>
      <c r="J18" s="827"/>
      <c r="K18" s="827"/>
      <c r="L18" s="827"/>
      <c r="M18" s="827"/>
    </row>
    <row r="19" spans="1:13" ht="21.75" customHeight="1">
      <c r="A19" s="826" t="s">
        <v>183</v>
      </c>
      <c r="B19" s="827"/>
      <c r="C19" s="827"/>
      <c r="D19" s="827"/>
      <c r="E19" s="827"/>
      <c r="F19" s="827"/>
      <c r="G19" s="827"/>
      <c r="H19" s="827"/>
      <c r="I19" s="827"/>
      <c r="J19" s="827"/>
      <c r="K19" s="827"/>
      <c r="L19" s="827"/>
      <c r="M19" s="827"/>
    </row>
    <row r="20" spans="1:13" ht="24" customHeight="1">
      <c r="A20" s="826" t="s">
        <v>184</v>
      </c>
      <c r="B20" s="827"/>
      <c r="C20" s="827"/>
      <c r="D20" s="827"/>
      <c r="E20" s="827"/>
      <c r="F20" s="827"/>
      <c r="G20" s="827"/>
      <c r="H20" s="827"/>
      <c r="I20" s="827"/>
      <c r="J20" s="827"/>
      <c r="K20" s="827"/>
      <c r="L20" s="827"/>
      <c r="M20" s="827"/>
    </row>
    <row r="21" spans="1:13" ht="57" customHeight="1">
      <c r="A21" s="826" t="s">
        <v>185</v>
      </c>
      <c r="B21" s="827"/>
      <c r="C21" s="827"/>
      <c r="D21" s="827"/>
      <c r="E21" s="827"/>
      <c r="F21" s="827"/>
      <c r="G21" s="827"/>
      <c r="H21" s="827"/>
      <c r="I21" s="827"/>
      <c r="J21" s="827"/>
      <c r="K21" s="827"/>
      <c r="L21" s="827"/>
      <c r="M21" s="827"/>
    </row>
    <row r="22" spans="1:13" ht="22.5" customHeight="1">
      <c r="A22" s="826" t="s">
        <v>186</v>
      </c>
      <c r="B22" s="827"/>
      <c r="C22" s="827"/>
      <c r="D22" s="827"/>
      <c r="E22" s="827"/>
      <c r="F22" s="827"/>
      <c r="G22" s="827"/>
      <c r="H22" s="827"/>
      <c r="I22" s="827"/>
      <c r="J22" s="827"/>
      <c r="K22" s="827"/>
      <c r="L22" s="827"/>
      <c r="M22" s="827"/>
    </row>
    <row r="23" spans="1:13" ht="19.5" customHeight="1">
      <c r="A23" s="826" t="s">
        <v>187</v>
      </c>
      <c r="B23" s="827"/>
      <c r="C23" s="827"/>
      <c r="D23" s="827"/>
      <c r="E23" s="827"/>
      <c r="F23" s="827"/>
      <c r="G23" s="827"/>
      <c r="H23" s="827"/>
      <c r="I23" s="827"/>
      <c r="J23" s="827"/>
      <c r="K23" s="827"/>
      <c r="L23" s="827"/>
      <c r="M23" s="827"/>
    </row>
    <row r="24" spans="1:13" ht="12.75">
      <c r="A24" s="826" t="s">
        <v>188</v>
      </c>
      <c r="B24" s="827"/>
      <c r="C24" s="827"/>
      <c r="D24" s="827"/>
      <c r="E24" s="827"/>
      <c r="F24" s="827"/>
      <c r="G24" s="827"/>
      <c r="H24" s="827"/>
      <c r="I24" s="827"/>
      <c r="J24" s="827"/>
      <c r="K24" s="827"/>
      <c r="L24" s="827"/>
      <c r="M24" s="827"/>
    </row>
    <row r="25" spans="1:13" ht="21.75" customHeight="1">
      <c r="A25" s="826" t="s">
        <v>189</v>
      </c>
      <c r="B25" s="827"/>
      <c r="C25" s="827"/>
      <c r="D25" s="827"/>
      <c r="E25" s="827"/>
      <c r="F25" s="827"/>
      <c r="G25" s="827"/>
      <c r="H25" s="827"/>
      <c r="I25" s="827"/>
      <c r="J25" s="827"/>
      <c r="K25" s="827"/>
      <c r="L25" s="827"/>
      <c r="M25" s="827"/>
    </row>
    <row r="26" spans="1:13" ht="37.5" customHeight="1">
      <c r="A26" s="826" t="s">
        <v>190</v>
      </c>
      <c r="B26" s="827"/>
      <c r="C26" s="827"/>
      <c r="D26" s="827"/>
      <c r="E26" s="827"/>
      <c r="F26" s="827"/>
      <c r="G26" s="827"/>
      <c r="H26" s="827"/>
      <c r="I26" s="827"/>
      <c r="J26" s="827"/>
      <c r="K26" s="827"/>
      <c r="L26" s="827"/>
      <c r="M26" s="827"/>
    </row>
    <row r="27" spans="1:13" ht="11.25" customHeight="1">
      <c r="A27" s="826"/>
      <c r="B27" s="827"/>
      <c r="C27" s="827"/>
      <c r="D27" s="827"/>
      <c r="E27" s="827"/>
      <c r="F27" s="827"/>
      <c r="G27" s="827"/>
      <c r="H27" s="827"/>
      <c r="I27" s="827"/>
      <c r="J27" s="827"/>
      <c r="K27" s="827"/>
      <c r="L27" s="827"/>
      <c r="M27" s="827"/>
    </row>
    <row r="28" spans="1:13" ht="64.5" customHeight="1">
      <c r="A28" s="826" t="s">
        <v>191</v>
      </c>
      <c r="B28" s="827"/>
      <c r="C28" s="827"/>
      <c r="D28" s="827"/>
      <c r="E28" s="827"/>
      <c r="F28" s="827"/>
      <c r="G28" s="827"/>
      <c r="H28" s="827"/>
      <c r="I28" s="827"/>
      <c r="J28" s="827"/>
      <c r="K28" s="827"/>
      <c r="L28" s="827"/>
      <c r="M28" s="827"/>
    </row>
    <row r="29" spans="1:13" ht="15.75" customHeight="1">
      <c r="A29" s="826" t="s">
        <v>192</v>
      </c>
      <c r="B29" s="827"/>
      <c r="C29" s="827"/>
      <c r="D29" s="827"/>
      <c r="E29" s="827"/>
      <c r="F29" s="827"/>
      <c r="G29" s="827"/>
      <c r="H29" s="827"/>
      <c r="I29" s="827"/>
      <c r="J29" s="827"/>
      <c r="K29" s="827"/>
      <c r="L29" s="827"/>
      <c r="M29" s="827"/>
    </row>
    <row r="30" spans="1:13" ht="34.5" customHeight="1">
      <c r="A30" s="826" t="s">
        <v>193</v>
      </c>
      <c r="B30" s="827"/>
      <c r="C30" s="827"/>
      <c r="D30" s="827"/>
      <c r="E30" s="827"/>
      <c r="F30" s="827"/>
      <c r="G30" s="827"/>
      <c r="H30" s="827"/>
      <c r="I30" s="827"/>
      <c r="J30" s="827"/>
      <c r="K30" s="827"/>
      <c r="L30" s="827"/>
      <c r="M30" s="827"/>
    </row>
    <row r="31" spans="1:13" ht="41.25" customHeight="1">
      <c r="A31" s="826" t="s">
        <v>194</v>
      </c>
      <c r="B31" s="827"/>
      <c r="C31" s="827"/>
      <c r="D31" s="827"/>
      <c r="E31" s="827"/>
      <c r="F31" s="827"/>
      <c r="G31" s="827"/>
      <c r="H31" s="827"/>
      <c r="I31" s="827"/>
      <c r="J31" s="827"/>
      <c r="K31" s="827"/>
      <c r="L31" s="827"/>
      <c r="M31" s="827"/>
    </row>
    <row r="32" spans="1:13" ht="20.25" customHeight="1">
      <c r="A32" s="826" t="s">
        <v>195</v>
      </c>
      <c r="B32" s="827"/>
      <c r="C32" s="827"/>
      <c r="D32" s="827"/>
      <c r="E32" s="827"/>
      <c r="F32" s="827"/>
      <c r="G32" s="827"/>
      <c r="H32" s="827"/>
      <c r="I32" s="827"/>
      <c r="J32" s="827"/>
      <c r="K32" s="827"/>
      <c r="L32" s="827"/>
      <c r="M32" s="827"/>
    </row>
    <row r="33" spans="1:13" ht="7.5" customHeight="1">
      <c r="A33" s="830" t="s">
        <v>174</v>
      </c>
      <c r="B33" s="830"/>
      <c r="C33" s="830"/>
      <c r="D33" s="830"/>
      <c r="E33" s="830"/>
      <c r="F33" s="830"/>
      <c r="G33" s="830"/>
      <c r="H33" s="830"/>
      <c r="I33" s="830"/>
      <c r="J33" s="830"/>
      <c r="K33" s="830"/>
      <c r="L33" s="830"/>
      <c r="M33" s="830"/>
    </row>
    <row r="34" spans="1:13" ht="15.75">
      <c r="A34" s="831" t="s">
        <v>169</v>
      </c>
      <c r="B34" s="831"/>
      <c r="C34" s="832"/>
      <c r="D34" s="832"/>
      <c r="E34" s="226"/>
      <c r="F34" s="226"/>
      <c r="G34" s="831"/>
      <c r="H34" s="831"/>
      <c r="I34" s="832"/>
      <c r="J34" s="832"/>
      <c r="K34" s="226"/>
      <c r="L34" s="226"/>
      <c r="M34" s="226"/>
    </row>
    <row r="35" spans="1:13" ht="15">
      <c r="A35" s="228"/>
      <c r="B35" s="228"/>
      <c r="C35" s="228"/>
      <c r="D35" s="228"/>
      <c r="E35" s="227"/>
      <c r="F35" s="227"/>
      <c r="G35" s="228"/>
      <c r="H35" s="228"/>
      <c r="I35" s="228"/>
      <c r="J35" s="228"/>
      <c r="K35" s="227"/>
      <c r="L35" s="227"/>
      <c r="M35" s="227"/>
    </row>
    <row r="36" spans="1:13" ht="15.75">
      <c r="A36" s="831" t="s">
        <v>170</v>
      </c>
      <c r="B36" s="831"/>
      <c r="C36" s="832"/>
      <c r="D36" s="832"/>
      <c r="E36" s="827"/>
      <c r="F36" s="827"/>
      <c r="G36" s="831"/>
      <c r="H36" s="831"/>
      <c r="I36" s="832"/>
      <c r="J36" s="832"/>
      <c r="K36" s="827"/>
      <c r="L36" s="827"/>
      <c r="M36" s="827"/>
    </row>
    <row r="37" spans="1:13" ht="9.75" customHeight="1">
      <c r="A37" s="834"/>
      <c r="B37" s="834"/>
      <c r="C37" s="834"/>
      <c r="D37" s="834"/>
      <c r="E37" s="834"/>
      <c r="F37" s="834"/>
      <c r="G37" s="834"/>
      <c r="H37" s="834"/>
      <c r="I37" s="834"/>
      <c r="J37" s="834"/>
      <c r="K37" s="834"/>
      <c r="L37" s="834"/>
      <c r="M37" s="834"/>
    </row>
    <row r="38" spans="1:13" ht="6.75" customHeight="1">
      <c r="A38" s="830"/>
      <c r="B38" s="830"/>
      <c r="C38" s="830"/>
      <c r="D38" s="830"/>
      <c r="E38" s="830"/>
      <c r="F38" s="830"/>
      <c r="G38" s="830"/>
      <c r="H38" s="830"/>
      <c r="I38" s="830"/>
      <c r="J38" s="830"/>
      <c r="K38" s="830"/>
      <c r="L38" s="830"/>
      <c r="M38" s="830"/>
    </row>
    <row r="39" spans="1:13" ht="15.75">
      <c r="A39" s="830" t="s">
        <v>196</v>
      </c>
      <c r="B39" s="830"/>
      <c r="C39" s="830"/>
      <c r="D39" s="830"/>
      <c r="E39" s="830"/>
      <c r="F39" s="830"/>
      <c r="G39" s="830"/>
      <c r="H39" s="830"/>
      <c r="I39" s="830"/>
      <c r="J39" s="830"/>
      <c r="K39" s="830"/>
      <c r="L39" s="830"/>
      <c r="M39" s="830"/>
    </row>
    <row r="40" spans="1:13" ht="15.75">
      <c r="A40" s="830"/>
      <c r="B40" s="830"/>
      <c r="C40" s="830"/>
      <c r="D40" s="830"/>
      <c r="E40" s="830"/>
      <c r="F40" s="830"/>
      <c r="G40" s="830"/>
      <c r="H40" s="830"/>
      <c r="I40" s="830"/>
      <c r="J40" s="830"/>
      <c r="K40" s="830"/>
      <c r="L40" s="830"/>
      <c r="M40" s="830"/>
    </row>
    <row r="41" spans="1:13" ht="89.25" customHeight="1">
      <c r="A41" s="830" t="s">
        <v>296</v>
      </c>
      <c r="B41" s="835"/>
      <c r="C41" s="835"/>
      <c r="D41" s="835"/>
      <c r="E41" s="835"/>
      <c r="F41" s="835"/>
      <c r="G41" s="835"/>
      <c r="H41" s="835"/>
      <c r="I41" s="835"/>
      <c r="J41" s="835"/>
      <c r="K41" s="835"/>
      <c r="L41" s="835"/>
      <c r="M41" s="835"/>
    </row>
    <row r="42" spans="1:13" ht="36" customHeight="1">
      <c r="A42" s="830" t="s">
        <v>197</v>
      </c>
      <c r="B42" s="835"/>
      <c r="C42" s="835"/>
      <c r="D42" s="835"/>
      <c r="E42" s="835"/>
      <c r="F42" s="835"/>
      <c r="G42" s="835"/>
      <c r="H42" s="835"/>
      <c r="I42" s="835"/>
      <c r="J42" s="835"/>
      <c r="K42" s="835"/>
      <c r="L42" s="835"/>
      <c r="M42" s="835"/>
    </row>
    <row r="43" spans="1:13" ht="15.75">
      <c r="A43" s="833"/>
      <c r="B43" s="833"/>
      <c r="C43" s="833"/>
      <c r="D43" s="833"/>
      <c r="E43" s="833"/>
      <c r="F43" s="833"/>
      <c r="G43" s="833"/>
      <c r="H43" s="833"/>
      <c r="I43" s="833"/>
      <c r="J43" s="833"/>
      <c r="K43" s="833"/>
      <c r="L43" s="833"/>
      <c r="M43" s="833"/>
    </row>
    <row r="44" spans="1:13" ht="15.75">
      <c r="A44" s="833"/>
      <c r="B44" s="833"/>
      <c r="C44" s="833"/>
      <c r="D44" s="833"/>
      <c r="E44" s="833"/>
      <c r="F44" s="833"/>
      <c r="G44" s="833"/>
      <c r="H44" s="833"/>
      <c r="I44" s="833"/>
      <c r="J44" s="833"/>
      <c r="K44" s="833"/>
      <c r="L44" s="833"/>
      <c r="M44" s="833"/>
    </row>
    <row r="45" spans="1:13" ht="15.75">
      <c r="A45" s="833"/>
      <c r="B45" s="833"/>
      <c r="C45" s="833"/>
      <c r="D45" s="833"/>
      <c r="E45" s="833"/>
      <c r="F45" s="833"/>
      <c r="G45" s="833"/>
      <c r="H45" s="833"/>
      <c r="I45" s="833"/>
      <c r="J45" s="833"/>
      <c r="K45" s="833"/>
      <c r="L45" s="833"/>
      <c r="M45" s="833"/>
    </row>
    <row r="46" spans="1:13" ht="15">
      <c r="A46" s="229"/>
      <c r="B46" s="229"/>
      <c r="C46" s="229"/>
      <c r="D46" s="229"/>
      <c r="E46" s="229"/>
      <c r="F46" s="229"/>
      <c r="G46" s="229"/>
      <c r="H46" s="229"/>
      <c r="I46" s="229"/>
      <c r="J46" s="229"/>
      <c r="K46" s="229"/>
      <c r="L46" s="229"/>
      <c r="M46" s="229"/>
    </row>
    <row r="47" spans="1:13" ht="15">
      <c r="A47" s="229"/>
      <c r="B47" s="229"/>
      <c r="C47" s="229"/>
      <c r="D47" s="229"/>
      <c r="E47" s="229"/>
      <c r="F47" s="229"/>
      <c r="G47" s="229"/>
      <c r="H47" s="229"/>
      <c r="I47" s="229"/>
      <c r="J47" s="229"/>
      <c r="K47" s="229"/>
      <c r="L47" s="229"/>
      <c r="M47" s="229"/>
    </row>
    <row r="48" spans="1:13" ht="15">
      <c r="A48" s="229"/>
      <c r="B48" s="229"/>
      <c r="C48" s="229"/>
      <c r="D48" s="229"/>
      <c r="E48" s="229"/>
      <c r="F48" s="229"/>
      <c r="G48" s="229"/>
      <c r="H48" s="229"/>
      <c r="I48" s="229"/>
      <c r="J48" s="229"/>
      <c r="K48" s="229"/>
      <c r="L48" s="229"/>
      <c r="M48" s="229"/>
    </row>
    <row r="49" spans="1:13" ht="15">
      <c r="A49" s="229"/>
      <c r="B49" s="229"/>
      <c r="C49" s="229"/>
      <c r="D49" s="229"/>
      <c r="E49" s="229"/>
      <c r="F49" s="229"/>
      <c r="G49" s="229"/>
      <c r="H49" s="229"/>
      <c r="I49" s="229"/>
      <c r="J49" s="229"/>
      <c r="K49" s="229"/>
      <c r="L49" s="229"/>
      <c r="M49" s="229"/>
    </row>
    <row r="50" spans="1:13" ht="15">
      <c r="A50" s="229"/>
      <c r="B50" s="229"/>
      <c r="C50" s="229"/>
      <c r="D50" s="229"/>
      <c r="E50" s="229"/>
      <c r="F50" s="229"/>
      <c r="G50" s="229"/>
      <c r="H50" s="229"/>
      <c r="I50" s="229"/>
      <c r="J50" s="229"/>
      <c r="K50" s="229"/>
      <c r="L50" s="229"/>
      <c r="M50" s="229"/>
    </row>
    <row r="51" spans="1:13" ht="15">
      <c r="A51" s="229"/>
      <c r="B51" s="229"/>
      <c r="C51" s="229"/>
      <c r="D51" s="229"/>
      <c r="E51" s="229"/>
      <c r="F51" s="229"/>
      <c r="G51" s="229"/>
      <c r="H51" s="229"/>
      <c r="I51" s="229"/>
      <c r="J51" s="229"/>
      <c r="K51" s="229"/>
      <c r="L51" s="229"/>
      <c r="M51" s="229"/>
    </row>
    <row r="52" spans="1:13" ht="15">
      <c r="A52" s="229"/>
      <c r="B52" s="229"/>
      <c r="C52" s="229"/>
      <c r="D52" s="229"/>
      <c r="E52" s="229"/>
      <c r="F52" s="229"/>
      <c r="G52" s="229"/>
      <c r="H52" s="229"/>
      <c r="I52" s="229"/>
      <c r="J52" s="229"/>
      <c r="K52" s="229"/>
      <c r="L52" s="229"/>
      <c r="M52" s="229"/>
    </row>
    <row r="53" spans="1:13" ht="15">
      <c r="A53" s="229"/>
      <c r="B53" s="229"/>
      <c r="C53" s="229"/>
      <c r="D53" s="229"/>
      <c r="E53" s="229"/>
      <c r="F53" s="229"/>
      <c r="G53" s="229"/>
      <c r="H53" s="229"/>
      <c r="I53" s="229"/>
      <c r="J53" s="229"/>
      <c r="K53" s="229"/>
      <c r="L53" s="229"/>
      <c r="M53" s="229"/>
    </row>
    <row r="54" spans="1:13" ht="15">
      <c r="A54" s="229"/>
      <c r="B54" s="229"/>
      <c r="C54" s="229"/>
      <c r="D54" s="229"/>
      <c r="E54" s="229"/>
      <c r="F54" s="229"/>
      <c r="G54" s="229"/>
      <c r="H54" s="229"/>
      <c r="I54" s="229"/>
      <c r="J54" s="229"/>
      <c r="K54" s="229"/>
      <c r="L54" s="229"/>
      <c r="M54" s="229"/>
    </row>
    <row r="55" spans="1:13" ht="15">
      <c r="A55" s="229"/>
      <c r="B55" s="229"/>
      <c r="C55" s="229"/>
      <c r="D55" s="229"/>
      <c r="E55" s="229"/>
      <c r="F55" s="229"/>
      <c r="G55" s="229"/>
      <c r="H55" s="229"/>
      <c r="I55" s="229"/>
      <c r="J55" s="229"/>
      <c r="K55" s="229"/>
      <c r="L55" s="229"/>
      <c r="M55" s="229"/>
    </row>
    <row r="56" spans="1:13" ht="15">
      <c r="A56" s="229"/>
      <c r="B56" s="229"/>
      <c r="C56" s="229"/>
      <c r="D56" s="229"/>
      <c r="E56" s="229"/>
      <c r="F56" s="229"/>
      <c r="G56" s="229"/>
      <c r="H56" s="229"/>
      <c r="I56" s="229"/>
      <c r="J56" s="229"/>
      <c r="K56" s="229"/>
      <c r="L56" s="229"/>
      <c r="M56" s="229"/>
    </row>
    <row r="57" spans="1:13" ht="15">
      <c r="A57" s="229"/>
      <c r="B57" s="229"/>
      <c r="C57" s="229"/>
      <c r="D57" s="229"/>
      <c r="E57" s="229"/>
      <c r="F57" s="229"/>
      <c r="G57" s="229"/>
      <c r="H57" s="229"/>
      <c r="I57" s="229"/>
      <c r="J57" s="229"/>
      <c r="K57" s="229"/>
      <c r="L57" s="229"/>
      <c r="M57" s="229"/>
    </row>
    <row r="58" spans="1:13" ht="15">
      <c r="A58" s="229"/>
      <c r="B58" s="229"/>
      <c r="C58" s="229"/>
      <c r="D58" s="229"/>
      <c r="E58" s="229"/>
      <c r="F58" s="229"/>
      <c r="G58" s="229"/>
      <c r="H58" s="229"/>
      <c r="I58" s="229"/>
      <c r="J58" s="229"/>
      <c r="K58" s="229"/>
      <c r="L58" s="229"/>
      <c r="M58" s="229"/>
    </row>
    <row r="59" spans="1:13" ht="15">
      <c r="A59" s="229"/>
      <c r="B59" s="229"/>
      <c r="C59" s="229"/>
      <c r="D59" s="229"/>
      <c r="E59" s="229"/>
      <c r="F59" s="229"/>
      <c r="G59" s="229"/>
      <c r="H59" s="229"/>
      <c r="I59" s="229"/>
      <c r="J59" s="229"/>
      <c r="K59" s="229"/>
      <c r="L59" s="229"/>
      <c r="M59" s="229"/>
    </row>
    <row r="60" spans="1:13" ht="15">
      <c r="A60" s="229"/>
      <c r="B60" s="229"/>
      <c r="C60" s="229"/>
      <c r="D60" s="229"/>
      <c r="E60" s="229"/>
      <c r="F60" s="229"/>
      <c r="G60" s="229"/>
      <c r="H60" s="229"/>
      <c r="I60" s="229"/>
      <c r="J60" s="229"/>
      <c r="K60" s="229"/>
      <c r="L60" s="229"/>
      <c r="M60" s="229"/>
    </row>
    <row r="61" spans="1:13" ht="15">
      <c r="A61" s="230"/>
      <c r="B61" s="230"/>
      <c r="C61" s="230"/>
      <c r="D61" s="230"/>
      <c r="E61" s="230"/>
      <c r="F61" s="230"/>
      <c r="G61" s="230"/>
      <c r="H61" s="230"/>
      <c r="I61" s="230"/>
      <c r="J61" s="230"/>
      <c r="K61" s="230"/>
      <c r="L61" s="230"/>
      <c r="M61" s="230"/>
    </row>
    <row r="62" spans="1:13" ht="15">
      <c r="A62" s="230"/>
      <c r="B62" s="230"/>
      <c r="C62" s="230"/>
      <c r="D62" s="230"/>
      <c r="E62" s="230"/>
      <c r="F62" s="230"/>
      <c r="G62" s="230"/>
      <c r="H62" s="230"/>
      <c r="I62" s="230"/>
      <c r="J62" s="230"/>
      <c r="K62" s="230"/>
      <c r="L62" s="230"/>
      <c r="M62" s="230"/>
    </row>
    <row r="63" spans="1:13" ht="15">
      <c r="A63" s="230"/>
      <c r="B63" s="230"/>
      <c r="C63" s="230"/>
      <c r="D63" s="230"/>
      <c r="E63" s="230"/>
      <c r="F63" s="230"/>
      <c r="G63" s="230"/>
      <c r="H63" s="230"/>
      <c r="I63" s="230"/>
      <c r="J63" s="230"/>
      <c r="K63" s="230"/>
      <c r="L63" s="230"/>
      <c r="M63" s="230"/>
    </row>
    <row r="64" spans="1:13" ht="15">
      <c r="A64" s="230"/>
      <c r="B64" s="230"/>
      <c r="C64" s="230"/>
      <c r="D64" s="230"/>
      <c r="E64" s="230"/>
      <c r="F64" s="230"/>
      <c r="G64" s="230"/>
      <c r="H64" s="230"/>
      <c r="I64" s="230"/>
      <c r="J64" s="230"/>
      <c r="K64" s="230"/>
      <c r="L64" s="230"/>
      <c r="M64" s="230"/>
    </row>
    <row r="65" spans="1:13" ht="15">
      <c r="A65" s="230"/>
      <c r="B65" s="230"/>
      <c r="C65" s="230"/>
      <c r="D65" s="230"/>
      <c r="E65" s="230"/>
      <c r="F65" s="230"/>
      <c r="G65" s="230"/>
      <c r="H65" s="230"/>
      <c r="I65" s="230"/>
      <c r="J65" s="230"/>
      <c r="K65" s="230"/>
      <c r="L65" s="230"/>
      <c r="M65" s="230"/>
    </row>
    <row r="66" spans="1:13" ht="15">
      <c r="A66" s="230"/>
      <c r="B66" s="230"/>
      <c r="C66" s="230"/>
      <c r="D66" s="230"/>
      <c r="E66" s="230"/>
      <c r="F66" s="230"/>
      <c r="G66" s="230"/>
      <c r="H66" s="230"/>
      <c r="I66" s="230"/>
      <c r="J66" s="230"/>
      <c r="K66" s="230"/>
      <c r="L66" s="230"/>
      <c r="M66" s="230"/>
    </row>
    <row r="67" spans="1:13" ht="15">
      <c r="A67" s="230"/>
      <c r="B67" s="230"/>
      <c r="C67" s="230"/>
      <c r="D67" s="230"/>
      <c r="E67" s="230"/>
      <c r="F67" s="230"/>
      <c r="G67" s="230"/>
      <c r="H67" s="230"/>
      <c r="I67" s="230"/>
      <c r="J67" s="230"/>
      <c r="K67" s="230"/>
      <c r="L67" s="230"/>
      <c r="M67" s="230"/>
    </row>
    <row r="68" spans="1:13" ht="15">
      <c r="A68" s="230"/>
      <c r="B68" s="230"/>
      <c r="C68" s="230"/>
      <c r="D68" s="230"/>
      <c r="E68" s="230"/>
      <c r="F68" s="230"/>
      <c r="G68" s="230"/>
      <c r="H68" s="230"/>
      <c r="I68" s="230"/>
      <c r="J68" s="230"/>
      <c r="K68" s="230"/>
      <c r="L68" s="230"/>
      <c r="M68" s="230"/>
    </row>
    <row r="69" spans="1:13" ht="15">
      <c r="A69" s="230"/>
      <c r="B69" s="230"/>
      <c r="C69" s="230"/>
      <c r="D69" s="230"/>
      <c r="E69" s="230"/>
      <c r="F69" s="230"/>
      <c r="G69" s="230"/>
      <c r="H69" s="230"/>
      <c r="I69" s="230"/>
      <c r="J69" s="230"/>
      <c r="K69" s="230"/>
      <c r="L69" s="230"/>
      <c r="M69" s="230"/>
    </row>
    <row r="70" spans="1:13" ht="15">
      <c r="A70" s="230"/>
      <c r="B70" s="230"/>
      <c r="C70" s="230"/>
      <c r="D70" s="230"/>
      <c r="E70" s="230"/>
      <c r="F70" s="230"/>
      <c r="G70" s="230"/>
      <c r="H70" s="230"/>
      <c r="I70" s="230"/>
      <c r="J70" s="230"/>
      <c r="K70" s="230"/>
      <c r="L70" s="230"/>
      <c r="M70" s="230"/>
    </row>
    <row r="71" spans="1:13" ht="15">
      <c r="A71" s="230"/>
      <c r="B71" s="230"/>
      <c r="C71" s="230"/>
      <c r="D71" s="230"/>
      <c r="E71" s="230"/>
      <c r="F71" s="230"/>
      <c r="G71" s="230"/>
      <c r="H71" s="230"/>
      <c r="I71" s="230"/>
      <c r="J71" s="230"/>
      <c r="K71" s="230"/>
      <c r="L71" s="230"/>
      <c r="M71" s="230"/>
    </row>
    <row r="72" spans="1:13" ht="15">
      <c r="A72" s="230"/>
      <c r="B72" s="230"/>
      <c r="C72" s="230"/>
      <c r="D72" s="230"/>
      <c r="E72" s="230"/>
      <c r="F72" s="230"/>
      <c r="G72" s="230"/>
      <c r="H72" s="230"/>
      <c r="I72" s="230"/>
      <c r="J72" s="230"/>
      <c r="K72" s="230"/>
      <c r="L72" s="230"/>
      <c r="M72" s="230"/>
    </row>
    <row r="73" spans="1:13" ht="15">
      <c r="A73" s="230"/>
      <c r="B73" s="230"/>
      <c r="C73" s="230"/>
      <c r="D73" s="230"/>
      <c r="E73" s="230"/>
      <c r="F73" s="230"/>
      <c r="G73" s="230"/>
      <c r="H73" s="230"/>
      <c r="I73" s="230"/>
      <c r="J73" s="230"/>
      <c r="K73" s="230"/>
      <c r="L73" s="230"/>
      <c r="M73" s="230"/>
    </row>
    <row r="74" spans="1:13" ht="15">
      <c r="A74" s="230"/>
      <c r="B74" s="230"/>
      <c r="C74" s="230"/>
      <c r="D74" s="230"/>
      <c r="E74" s="230"/>
      <c r="F74" s="230"/>
      <c r="G74" s="230"/>
      <c r="H74" s="230"/>
      <c r="I74" s="230"/>
      <c r="J74" s="230"/>
      <c r="K74" s="230"/>
      <c r="L74" s="230"/>
      <c r="M74" s="230"/>
    </row>
    <row r="75" spans="1:13" ht="15">
      <c r="A75" s="230"/>
      <c r="B75" s="230"/>
      <c r="C75" s="230"/>
      <c r="D75" s="230"/>
      <c r="E75" s="230"/>
      <c r="F75" s="230"/>
      <c r="G75" s="230"/>
      <c r="H75" s="230"/>
      <c r="I75" s="230"/>
      <c r="J75" s="230"/>
      <c r="K75" s="230"/>
      <c r="L75" s="230"/>
      <c r="M75" s="230"/>
    </row>
    <row r="76" spans="1:13" ht="15">
      <c r="A76" s="230"/>
      <c r="B76" s="230"/>
      <c r="C76" s="230"/>
      <c r="D76" s="230"/>
      <c r="E76" s="230"/>
      <c r="F76" s="230"/>
      <c r="G76" s="230"/>
      <c r="H76" s="230"/>
      <c r="I76" s="230"/>
      <c r="J76" s="230"/>
      <c r="K76" s="230"/>
      <c r="L76" s="230"/>
      <c r="M76" s="230"/>
    </row>
    <row r="77" spans="1:13" ht="15">
      <c r="A77" s="230"/>
      <c r="B77" s="230"/>
      <c r="C77" s="230"/>
      <c r="D77" s="230"/>
      <c r="E77" s="230"/>
      <c r="F77" s="230"/>
      <c r="G77" s="230"/>
      <c r="H77" s="230"/>
      <c r="I77" s="230"/>
      <c r="J77" s="230"/>
      <c r="K77" s="230"/>
      <c r="L77" s="230"/>
      <c r="M77" s="230"/>
    </row>
    <row r="78" spans="1:13" ht="15">
      <c r="A78" s="230"/>
      <c r="B78" s="230"/>
      <c r="C78" s="230"/>
      <c r="D78" s="230"/>
      <c r="E78" s="230"/>
      <c r="F78" s="230"/>
      <c r="G78" s="230"/>
      <c r="H78" s="230"/>
      <c r="I78" s="230"/>
      <c r="J78" s="230"/>
      <c r="K78" s="230"/>
      <c r="L78" s="230"/>
      <c r="M78" s="230"/>
    </row>
    <row r="79" spans="1:13" ht="15">
      <c r="A79" s="230"/>
      <c r="B79" s="230"/>
      <c r="C79" s="230"/>
      <c r="D79" s="230"/>
      <c r="E79" s="230"/>
      <c r="F79" s="230"/>
      <c r="G79" s="230"/>
      <c r="H79" s="230"/>
      <c r="I79" s="230"/>
      <c r="J79" s="230"/>
      <c r="K79" s="230"/>
      <c r="L79" s="230"/>
      <c r="M79" s="230"/>
    </row>
    <row r="80" spans="1:13" ht="15">
      <c r="A80" s="230"/>
      <c r="B80" s="230"/>
      <c r="C80" s="230"/>
      <c r="D80" s="230"/>
      <c r="E80" s="230"/>
      <c r="F80" s="230"/>
      <c r="G80" s="230"/>
      <c r="H80" s="230"/>
      <c r="I80" s="230"/>
      <c r="J80" s="230"/>
      <c r="K80" s="230"/>
      <c r="L80" s="230"/>
      <c r="M80" s="230"/>
    </row>
    <row r="81" spans="1:13" ht="15">
      <c r="A81" s="230"/>
      <c r="B81" s="230"/>
      <c r="C81" s="230"/>
      <c r="D81" s="230"/>
      <c r="E81" s="230"/>
      <c r="F81" s="230"/>
      <c r="G81" s="230"/>
      <c r="H81" s="230"/>
      <c r="I81" s="230"/>
      <c r="J81" s="230"/>
      <c r="K81" s="230"/>
      <c r="L81" s="230"/>
      <c r="M81" s="230"/>
    </row>
    <row r="82" spans="1:13" ht="15">
      <c r="A82" s="230"/>
      <c r="B82" s="230"/>
      <c r="C82" s="230"/>
      <c r="D82" s="230"/>
      <c r="E82" s="230"/>
      <c r="F82" s="230"/>
      <c r="G82" s="230"/>
      <c r="H82" s="230"/>
      <c r="I82" s="230"/>
      <c r="J82" s="230"/>
      <c r="K82" s="230"/>
      <c r="L82" s="230"/>
      <c r="M82" s="230"/>
    </row>
    <row r="83" spans="1:13" ht="15">
      <c r="A83" s="230"/>
      <c r="B83" s="230"/>
      <c r="C83" s="230"/>
      <c r="D83" s="230"/>
      <c r="E83" s="230"/>
      <c r="F83" s="230"/>
      <c r="G83" s="230"/>
      <c r="H83" s="230"/>
      <c r="I83" s="230"/>
      <c r="J83" s="230"/>
      <c r="K83" s="230"/>
      <c r="L83" s="230"/>
      <c r="M83" s="230"/>
    </row>
    <row r="84" spans="1:13" ht="15">
      <c r="A84" s="230"/>
      <c r="B84" s="230"/>
      <c r="C84" s="230"/>
      <c r="D84" s="230"/>
      <c r="E84" s="230"/>
      <c r="F84" s="230"/>
      <c r="G84" s="230"/>
      <c r="H84" s="230"/>
      <c r="I84" s="230"/>
      <c r="J84" s="230"/>
      <c r="K84" s="230"/>
      <c r="L84" s="230"/>
      <c r="M84" s="230"/>
    </row>
    <row r="85" spans="1:13" ht="15">
      <c r="A85" s="230"/>
      <c r="B85" s="230"/>
      <c r="C85" s="230"/>
      <c r="D85" s="230"/>
      <c r="E85" s="230"/>
      <c r="F85" s="230"/>
      <c r="G85" s="230"/>
      <c r="H85" s="230"/>
      <c r="I85" s="230"/>
      <c r="J85" s="230"/>
      <c r="K85" s="230"/>
      <c r="L85" s="230"/>
      <c r="M85" s="230"/>
    </row>
    <row r="86" spans="1:13" ht="15">
      <c r="A86" s="230"/>
      <c r="B86" s="230"/>
      <c r="C86" s="230"/>
      <c r="D86" s="230"/>
      <c r="E86" s="230"/>
      <c r="F86" s="230"/>
      <c r="G86" s="230"/>
      <c r="H86" s="230"/>
      <c r="I86" s="230"/>
      <c r="J86" s="230"/>
      <c r="K86" s="230"/>
      <c r="L86" s="230"/>
      <c r="M86" s="230"/>
    </row>
    <row r="87" spans="1:13" ht="15">
      <c r="A87" s="230"/>
      <c r="B87" s="230"/>
      <c r="C87" s="230"/>
      <c r="D87" s="230"/>
      <c r="E87" s="230"/>
      <c r="F87" s="230"/>
      <c r="G87" s="230"/>
      <c r="H87" s="230"/>
      <c r="I87" s="230"/>
      <c r="J87" s="230"/>
      <c r="K87" s="230"/>
      <c r="L87" s="230"/>
      <c r="M87" s="230"/>
    </row>
    <row r="88" spans="1:13" ht="15">
      <c r="A88" s="230"/>
      <c r="B88" s="230"/>
      <c r="C88" s="230"/>
      <c r="D88" s="230"/>
      <c r="E88" s="230"/>
      <c r="F88" s="230"/>
      <c r="G88" s="230"/>
      <c r="H88" s="230"/>
      <c r="I88" s="230"/>
      <c r="J88" s="230"/>
      <c r="K88" s="230"/>
      <c r="L88" s="230"/>
      <c r="M88" s="230"/>
    </row>
    <row r="89" spans="1:13" ht="15">
      <c r="A89" s="230"/>
      <c r="B89" s="230"/>
      <c r="C89" s="230"/>
      <c r="D89" s="230"/>
      <c r="E89" s="230"/>
      <c r="F89" s="230"/>
      <c r="G89" s="230"/>
      <c r="H89" s="230"/>
      <c r="I89" s="230"/>
      <c r="J89" s="230"/>
      <c r="K89" s="230"/>
      <c r="L89" s="230"/>
      <c r="M89" s="230"/>
    </row>
    <row r="90" spans="1:13" ht="15">
      <c r="A90" s="230"/>
      <c r="B90" s="230"/>
      <c r="C90" s="230"/>
      <c r="D90" s="230"/>
      <c r="E90" s="230"/>
      <c r="F90" s="230"/>
      <c r="G90" s="230"/>
      <c r="H90" s="230"/>
      <c r="I90" s="230"/>
      <c r="J90" s="230"/>
      <c r="K90" s="230"/>
      <c r="L90" s="230"/>
      <c r="M90" s="230"/>
    </row>
    <row r="91" spans="1:13" ht="15">
      <c r="A91" s="230"/>
      <c r="B91" s="230"/>
      <c r="C91" s="230"/>
      <c r="D91" s="230"/>
      <c r="E91" s="230"/>
      <c r="F91" s="230"/>
      <c r="G91" s="230"/>
      <c r="H91" s="230"/>
      <c r="I91" s="230"/>
      <c r="J91" s="230"/>
      <c r="K91" s="230"/>
      <c r="L91" s="230"/>
      <c r="M91" s="230"/>
    </row>
    <row r="92" spans="1:13" ht="15">
      <c r="A92" s="230"/>
      <c r="B92" s="230"/>
      <c r="C92" s="230"/>
      <c r="D92" s="230"/>
      <c r="E92" s="230"/>
      <c r="F92" s="230"/>
      <c r="G92" s="230"/>
      <c r="H92" s="230"/>
      <c r="I92" s="230"/>
      <c r="J92" s="230"/>
      <c r="K92" s="230"/>
      <c r="L92" s="230"/>
      <c r="M92" s="230"/>
    </row>
  </sheetData>
  <sheetProtection/>
  <mergeCells count="45">
    <mergeCell ref="A43:M43"/>
    <mergeCell ref="A44:M44"/>
    <mergeCell ref="A45:M45"/>
    <mergeCell ref="A37:M37"/>
    <mergeCell ref="A38:M38"/>
    <mergeCell ref="A39:M39"/>
    <mergeCell ref="A40:M40"/>
    <mergeCell ref="A41:M41"/>
    <mergeCell ref="A42:M42"/>
    <mergeCell ref="A32:M32"/>
    <mergeCell ref="A33:M33"/>
    <mergeCell ref="A34:D34"/>
    <mergeCell ref="G34:J34"/>
    <mergeCell ref="A36:F36"/>
    <mergeCell ref="G36:M36"/>
    <mergeCell ref="A26:M26"/>
    <mergeCell ref="A27:M27"/>
    <mergeCell ref="A28:M28"/>
    <mergeCell ref="A29:M29"/>
    <mergeCell ref="A30:M30"/>
    <mergeCell ref="A31:M31"/>
    <mergeCell ref="A20:M20"/>
    <mergeCell ref="A21:M21"/>
    <mergeCell ref="A22:M22"/>
    <mergeCell ref="A23:M23"/>
    <mergeCell ref="A24:M24"/>
    <mergeCell ref="A25:M25"/>
    <mergeCell ref="A14:M14"/>
    <mergeCell ref="A15:M15"/>
    <mergeCell ref="A16:M16"/>
    <mergeCell ref="A17:M17"/>
    <mergeCell ref="A18:M18"/>
    <mergeCell ref="A19:M19"/>
    <mergeCell ref="A8:M8"/>
    <mergeCell ref="A9:M9"/>
    <mergeCell ref="A10:M10"/>
    <mergeCell ref="A11:M11"/>
    <mergeCell ref="A12:M12"/>
    <mergeCell ref="A13:M13"/>
    <mergeCell ref="A1:M1"/>
    <mergeCell ref="A3:M3"/>
    <mergeCell ref="A4:M4"/>
    <mergeCell ref="A5:M5"/>
    <mergeCell ref="A6:M6"/>
    <mergeCell ref="A7:M7"/>
  </mergeCells>
  <hyperlinks>
    <hyperlink ref="A42" r:id="rId1" display="_ftnref1"/>
  </hyperlinks>
  <printOptions/>
  <pageMargins left="0.7086614173228347" right="0.7086614173228347" top="0.7480314960629921" bottom="0.7480314960629921" header="0.31496062992125984" footer="0.31496062992125984"/>
  <pageSetup horizontalDpi="600" verticalDpi="600" orientation="portrait" paperSize="9" scale="50" r:id="rId3"/>
  <headerFooter>
    <oddHeader>&amp;L&amp;G&amp;CОТДЕЛ  „ОРГАНИЗАЦИИ НА ПРОИЗВОДИТЕЛИ НА ПЛОДОВЕ И ЗЕЛЕНЧУЦИ“
Заявление за одобрение/изменение на оперативна програма ДП 01-01&amp;RПП 08 ПР 01  
Версия  04 
Изм. 8
</oddHeader>
  </headerFooter>
  <legacyDrawingHF r:id="rId2"/>
</worksheet>
</file>

<file path=xl/worksheets/sheet8.xml><?xml version="1.0" encoding="utf-8"?>
<worksheet xmlns="http://schemas.openxmlformats.org/spreadsheetml/2006/main" xmlns:r="http://schemas.openxmlformats.org/officeDocument/2006/relationships">
  <dimension ref="A1:M48"/>
  <sheetViews>
    <sheetView view="pageBreakPreview" zoomScaleSheetLayoutView="100" workbookViewId="0" topLeftCell="A7">
      <selection activeCell="G7" sqref="G7"/>
    </sheetView>
  </sheetViews>
  <sheetFormatPr defaultColWidth="9.140625" defaultRowHeight="12.75"/>
  <cols>
    <col min="1" max="1" width="99.57421875" style="222" customWidth="1"/>
    <col min="2" max="16384" width="9.140625" style="222" customWidth="1"/>
  </cols>
  <sheetData>
    <row r="1" spans="1:13" ht="12.75">
      <c r="A1" s="836" t="s">
        <v>493</v>
      </c>
      <c r="B1" s="836"/>
      <c r="C1" s="836"/>
      <c r="D1" s="836"/>
      <c r="E1" s="836"/>
      <c r="F1" s="836"/>
      <c r="G1" s="253"/>
      <c r="H1" s="253"/>
      <c r="I1" s="253"/>
      <c r="J1" s="253"/>
      <c r="K1" s="253"/>
      <c r="L1" s="253"/>
      <c r="M1" s="253"/>
    </row>
    <row r="2" spans="1:10" ht="15.75">
      <c r="A2" s="837" t="s">
        <v>324</v>
      </c>
      <c r="B2" s="837"/>
      <c r="C2" s="837"/>
      <c r="D2" s="837"/>
      <c r="E2" s="837"/>
      <c r="F2" s="837"/>
      <c r="G2" s="255"/>
      <c r="H2" s="255"/>
      <c r="I2" s="255"/>
      <c r="J2" s="255"/>
    </row>
    <row r="3" spans="1:6" ht="15.75">
      <c r="A3" s="838" t="s">
        <v>325</v>
      </c>
      <c r="B3" s="838"/>
      <c r="C3" s="838"/>
      <c r="D3" s="838"/>
      <c r="E3" s="838"/>
      <c r="F3" s="838"/>
    </row>
    <row r="4" spans="1:6" ht="15.75">
      <c r="A4" s="837" t="s">
        <v>326</v>
      </c>
      <c r="B4" s="837"/>
      <c r="C4" s="837"/>
      <c r="D4" s="837"/>
      <c r="E4" s="837"/>
      <c r="F4" s="837"/>
    </row>
    <row r="5" spans="1:6" ht="15.75">
      <c r="A5" s="837" t="s">
        <v>327</v>
      </c>
      <c r="B5" s="837"/>
      <c r="C5" s="837"/>
      <c r="D5" s="837"/>
      <c r="E5" s="837"/>
      <c r="F5" s="837"/>
    </row>
    <row r="6" ht="15.75">
      <c r="A6" s="254"/>
    </row>
    <row r="7" spans="1:5" ht="15.75">
      <c r="A7" s="257"/>
      <c r="B7" s="258"/>
      <c r="C7" s="258"/>
      <c r="D7" s="258"/>
      <c r="E7" s="258"/>
    </row>
    <row r="8" spans="1:6" ht="15.75">
      <c r="A8" s="839" t="s">
        <v>328</v>
      </c>
      <c r="B8" s="839"/>
      <c r="C8" s="839"/>
      <c r="D8" s="839"/>
      <c r="E8" s="839"/>
      <c r="F8" s="259"/>
    </row>
    <row r="9" spans="1:6" ht="18.75">
      <c r="A9" s="839" t="s">
        <v>329</v>
      </c>
      <c r="B9" s="839"/>
      <c r="C9" s="839"/>
      <c r="D9" s="839"/>
      <c r="E9" s="839"/>
      <c r="F9" s="256"/>
    </row>
    <row r="10" spans="1:5" ht="15.75">
      <c r="A10" s="839" t="s">
        <v>330</v>
      </c>
      <c r="B10" s="839"/>
      <c r="C10" s="839"/>
      <c r="D10" s="839"/>
      <c r="E10" s="839"/>
    </row>
    <row r="11" spans="1:5" ht="15.75">
      <c r="A11" s="839" t="s">
        <v>331</v>
      </c>
      <c r="B11" s="839"/>
      <c r="C11" s="839"/>
      <c r="D11" s="839"/>
      <c r="E11" s="839"/>
    </row>
    <row r="12" spans="1:5" ht="15.75">
      <c r="A12" s="839" t="s">
        <v>332</v>
      </c>
      <c r="B12" s="839"/>
      <c r="C12" s="839"/>
      <c r="D12" s="839"/>
      <c r="E12" s="839"/>
    </row>
    <row r="13" spans="1:5" ht="12.75">
      <c r="A13" s="260" t="s">
        <v>351</v>
      </c>
      <c r="B13" s="258"/>
      <c r="C13" s="258"/>
      <c r="D13" s="258"/>
      <c r="E13" s="258"/>
    </row>
    <row r="14" spans="1:5" ht="15.75">
      <c r="A14" s="839" t="s">
        <v>333</v>
      </c>
      <c r="B14" s="839"/>
      <c r="C14" s="839"/>
      <c r="D14" s="839"/>
      <c r="E14" s="839"/>
    </row>
    <row r="15" spans="1:5" ht="15.75">
      <c r="A15" s="839" t="s">
        <v>334</v>
      </c>
      <c r="B15" s="839"/>
      <c r="C15" s="839"/>
      <c r="D15" s="839"/>
      <c r="E15" s="839"/>
    </row>
    <row r="16" spans="1:5" ht="15.75">
      <c r="A16" s="839" t="s">
        <v>335</v>
      </c>
      <c r="B16" s="839"/>
      <c r="C16" s="839"/>
      <c r="D16" s="839"/>
      <c r="E16" s="839"/>
    </row>
    <row r="17" ht="15.75">
      <c r="A17" s="261"/>
    </row>
    <row r="18" ht="15.75">
      <c r="A18" s="256"/>
    </row>
    <row r="19" ht="15.75">
      <c r="A19" s="254" t="s">
        <v>336</v>
      </c>
    </row>
    <row r="20" ht="15.75">
      <c r="A20" s="261"/>
    </row>
    <row r="21" spans="1:5" ht="15.75">
      <c r="A21" s="840" t="s">
        <v>337</v>
      </c>
      <c r="B21" s="840"/>
      <c r="C21" s="840"/>
      <c r="D21" s="840"/>
      <c r="E21" s="840"/>
    </row>
    <row r="22" ht="15.75">
      <c r="A22" s="261"/>
    </row>
    <row r="23" spans="1:5" ht="15.75">
      <c r="A23" s="840" t="s">
        <v>338</v>
      </c>
      <c r="B23" s="840"/>
      <c r="C23" s="840"/>
      <c r="D23" s="840"/>
      <c r="E23" s="840"/>
    </row>
    <row r="24" spans="1:5" ht="15.75">
      <c r="A24" s="840" t="s">
        <v>339</v>
      </c>
      <c r="B24" s="840"/>
      <c r="C24" s="840"/>
      <c r="D24" s="840"/>
      <c r="E24" s="840"/>
    </row>
    <row r="25" spans="1:5" ht="15.75">
      <c r="A25" s="840" t="s">
        <v>340</v>
      </c>
      <c r="B25" s="840"/>
      <c r="C25" s="840"/>
      <c r="D25" s="840"/>
      <c r="E25" s="840"/>
    </row>
    <row r="26" spans="1:5" ht="15.75">
      <c r="A26" s="840" t="s">
        <v>341</v>
      </c>
      <c r="B26" s="840"/>
      <c r="C26" s="840"/>
      <c r="D26" s="840"/>
      <c r="E26" s="840"/>
    </row>
    <row r="27" spans="1:5" ht="15.75">
      <c r="A27" s="840" t="s">
        <v>342</v>
      </c>
      <c r="B27" s="840"/>
      <c r="C27" s="840"/>
      <c r="D27" s="840"/>
      <c r="E27" s="840"/>
    </row>
    <row r="28" spans="1:5" ht="15.75">
      <c r="A28" s="840" t="s">
        <v>343</v>
      </c>
      <c r="B28" s="840"/>
      <c r="C28" s="840"/>
      <c r="D28" s="840"/>
      <c r="E28" s="840"/>
    </row>
    <row r="29" spans="1:5" ht="15.75">
      <c r="A29" s="840" t="s">
        <v>344</v>
      </c>
      <c r="B29" s="840"/>
      <c r="C29" s="840"/>
      <c r="D29" s="840"/>
      <c r="E29" s="840"/>
    </row>
    <row r="30" spans="1:5" ht="15.75">
      <c r="A30" s="840" t="s">
        <v>345</v>
      </c>
      <c r="B30" s="840"/>
      <c r="C30" s="840"/>
      <c r="D30" s="840"/>
      <c r="E30" s="840"/>
    </row>
    <row r="31" spans="1:5" ht="15.75">
      <c r="A31" s="840" t="s">
        <v>346</v>
      </c>
      <c r="B31" s="840"/>
      <c r="C31" s="840"/>
      <c r="D31" s="840"/>
      <c r="E31" s="840"/>
    </row>
    <row r="32" spans="1:5" ht="15.75">
      <c r="A32" s="840" t="s">
        <v>347</v>
      </c>
      <c r="B32" s="840"/>
      <c r="C32" s="840"/>
      <c r="D32" s="840"/>
      <c r="E32" s="840"/>
    </row>
    <row r="33" ht="15.75">
      <c r="A33" s="261"/>
    </row>
    <row r="34" spans="1:5" ht="15.75">
      <c r="A34" s="840" t="s">
        <v>348</v>
      </c>
      <c r="B34" s="840"/>
      <c r="C34" s="840"/>
      <c r="D34" s="840"/>
      <c r="E34" s="840"/>
    </row>
    <row r="35" ht="15.75">
      <c r="A35" s="261"/>
    </row>
    <row r="36" ht="15.75">
      <c r="A36" s="261"/>
    </row>
    <row r="37" ht="15.75">
      <c r="A37" s="261"/>
    </row>
    <row r="38" ht="15.75">
      <c r="A38" s="261"/>
    </row>
    <row r="39" ht="15.75">
      <c r="A39" s="261"/>
    </row>
    <row r="40" ht="15.75">
      <c r="A40" s="261"/>
    </row>
    <row r="41" spans="1:8" ht="15.75">
      <c r="A41" s="840" t="s">
        <v>349</v>
      </c>
      <c r="B41" s="840"/>
      <c r="C41" s="840"/>
      <c r="D41" s="840"/>
      <c r="E41" s="840"/>
      <c r="H41" s="262"/>
    </row>
    <row r="42" spans="1:5" ht="15.75">
      <c r="A42" s="840" t="s">
        <v>350</v>
      </c>
      <c r="B42" s="840"/>
      <c r="C42" s="840"/>
      <c r="D42" s="840"/>
      <c r="E42" s="840"/>
    </row>
    <row r="43" ht="12.75">
      <c r="A43" s="263"/>
    </row>
    <row r="44" ht="12.75">
      <c r="A44" s="264"/>
    </row>
    <row r="45" ht="12.75">
      <c r="A45" s="264"/>
    </row>
    <row r="46" ht="12.75">
      <c r="A46" s="264"/>
    </row>
    <row r="47" spans="1:13" ht="89.25" customHeight="1">
      <c r="A47" s="826" t="s">
        <v>491</v>
      </c>
      <c r="B47" s="826"/>
      <c r="C47" s="826"/>
      <c r="D47" s="826"/>
      <c r="E47" s="826"/>
      <c r="F47" s="826"/>
      <c r="G47" s="224"/>
      <c r="H47" s="224"/>
      <c r="I47" s="224"/>
      <c r="J47" s="224"/>
      <c r="K47" s="224"/>
      <c r="L47" s="224"/>
      <c r="M47" s="224"/>
    </row>
    <row r="48" spans="1:13" ht="49.5" customHeight="1">
      <c r="A48" s="826" t="s">
        <v>197</v>
      </c>
      <c r="B48" s="826"/>
      <c r="C48" s="826"/>
      <c r="D48" s="826"/>
      <c r="E48" s="826"/>
      <c r="F48" s="826"/>
      <c r="G48" s="224"/>
      <c r="H48" s="224"/>
      <c r="I48" s="224"/>
      <c r="J48" s="224"/>
      <c r="K48" s="224"/>
      <c r="L48" s="224"/>
      <c r="M48" s="224"/>
    </row>
  </sheetData>
  <sheetProtection/>
  <mergeCells count="29">
    <mergeCell ref="A34:E34"/>
    <mergeCell ref="A41:E41"/>
    <mergeCell ref="A42:E42"/>
    <mergeCell ref="A47:F47"/>
    <mergeCell ref="A48:F48"/>
    <mergeCell ref="A27:E27"/>
    <mergeCell ref="A28:E28"/>
    <mergeCell ref="A29:E29"/>
    <mergeCell ref="A30:E30"/>
    <mergeCell ref="A31:E31"/>
    <mergeCell ref="A32:E32"/>
    <mergeCell ref="A16:E16"/>
    <mergeCell ref="A21:E21"/>
    <mergeCell ref="A23:E23"/>
    <mergeCell ref="A24:E24"/>
    <mergeCell ref="A25:E25"/>
    <mergeCell ref="A26:E26"/>
    <mergeCell ref="A9:E9"/>
    <mergeCell ref="A10:E10"/>
    <mergeCell ref="A11:E11"/>
    <mergeCell ref="A12:E12"/>
    <mergeCell ref="A14:E14"/>
    <mergeCell ref="A15:E15"/>
    <mergeCell ref="A1:F1"/>
    <mergeCell ref="A2:F2"/>
    <mergeCell ref="A3:F3"/>
    <mergeCell ref="A4:F4"/>
    <mergeCell ref="A5:F5"/>
    <mergeCell ref="A8:E8"/>
  </mergeCells>
  <hyperlinks>
    <hyperlink ref="A13" r:id="rId1" display="_ftn1"/>
    <hyperlink ref="A48" r:id="rId2" display="_ftnref1"/>
  </hyperlinks>
  <printOptions/>
  <pageMargins left="0.7086614173228347" right="0.7086614173228347" top="0.7480314960629921" bottom="0.7480314960629921" header="0.31496062992125984" footer="0.31496062992125984"/>
  <pageSetup horizontalDpi="600" verticalDpi="600" orientation="portrait" paperSize="9" scale="50" r:id="rId4"/>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Nedjlya Kadir</dc:creator>
  <cp:keywords/>
  <dc:description/>
  <cp:lastModifiedBy>Evgenia Vladova Milusheva</cp:lastModifiedBy>
  <cp:lastPrinted>2021-03-18T13:17:33Z</cp:lastPrinted>
  <dcterms:created xsi:type="dcterms:W3CDTF">2005-02-08T13:05:24Z</dcterms:created>
  <dcterms:modified xsi:type="dcterms:W3CDTF">2023-05-03T06:22:57Z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